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Inicio" sheetId="1" r:id="rId1"/>
    <sheet name="Fuente" sheetId="2" r:id="rId2"/>
    <sheet name="AJS-1" sheetId="3" r:id="rId3"/>
    <sheet name="AJS-2" sheetId="4" r:id="rId4"/>
    <sheet name="AJS-3" sheetId="5" r:id="rId5"/>
    <sheet name="AJS-4" sheetId="6" r:id="rId6"/>
    <sheet name="AJS-5" sheetId="7" r:id="rId7"/>
    <sheet name="AJS-6" sheetId="8" r:id="rId8"/>
    <sheet name="AJS-7" sheetId="9" r:id="rId9"/>
    <sheet name="AJS-8" sheetId="10" r:id="rId10"/>
  </sheets>
  <definedNames>
    <definedName name="_xlnm.Print_Area" localSheetId="0">'Inicio'!$A$1:$K$6</definedName>
  </definedNames>
  <calcPr fullCalcOnLoad="1"/>
</workbook>
</file>

<file path=xl/sharedStrings.xml><?xml version="1.0" encoding="utf-8"?>
<sst xmlns="http://schemas.openxmlformats.org/spreadsheetml/2006/main" count="427" uniqueCount="173">
  <si>
    <t>ASUNTOS JUDICIALES SOCIALES</t>
  </si>
  <si>
    <t>AJS-1.</t>
  </si>
  <si>
    <t xml:space="preserve">Asuntos resueltos,según materia objeto de la demanda </t>
  </si>
  <si>
    <t>VALORES ABSOLUTOS</t>
  </si>
  <si>
    <t>VARIACIONES SOBRE EL AÑO ANTERIOR</t>
  </si>
  <si>
    <t>Absolutas</t>
  </si>
  <si>
    <t>Relativas</t>
  </si>
  <si>
    <t>En porcentaje</t>
  </si>
  <si>
    <t>ASUNTOS RESUELTOS</t>
  </si>
  <si>
    <t>Total</t>
  </si>
  <si>
    <t xml:space="preserve">Conflictos colectivos   </t>
  </si>
  <si>
    <t xml:space="preserve">Conflictos individuales  </t>
  </si>
  <si>
    <t>Reclamaciones derivadas del contrato de trabajo</t>
  </si>
  <si>
    <t>De cantidades</t>
  </si>
  <si>
    <t>De otra índole</t>
  </si>
  <si>
    <t>Prestaciones</t>
  </si>
  <si>
    <t>AJS-2.</t>
  </si>
  <si>
    <t>Asuntos resueltos, según clase de resolución.</t>
  </si>
  <si>
    <t>ASUNTOS  RESUELTOS</t>
  </si>
  <si>
    <t>Por sentencia</t>
  </si>
  <si>
    <t>Favorable al trabajador</t>
  </si>
  <si>
    <t>Favorable en parte al trabajador</t>
  </si>
  <si>
    <t>Desfavorable al trabajador</t>
  </si>
  <si>
    <t>Por conciliación</t>
  </si>
  <si>
    <t>Por desistimiento</t>
  </si>
  <si>
    <t>Por otras causas</t>
  </si>
  <si>
    <t xml:space="preserve">AJS-3. </t>
  </si>
  <si>
    <t>Asuntos resueltos, según materia objeto de la demanda, por clase de resolución.</t>
  </si>
  <si>
    <t xml:space="preserve"> Favorable al trabajador</t>
  </si>
  <si>
    <t xml:space="preserve"> Favorable en parte al trabajador</t>
  </si>
  <si>
    <t xml:space="preserve"> Desfavorable al trabajador</t>
  </si>
  <si>
    <t>CONFLICTOS INDIVIDUALES</t>
  </si>
  <si>
    <t>Asuntos resueltos</t>
  </si>
  <si>
    <t>Despidos</t>
  </si>
  <si>
    <t>TOTAL</t>
  </si>
  <si>
    <t xml:space="preserve">AJS-5. </t>
  </si>
  <si>
    <t>Asuntos resueltos, según materia objeto de la demanda, por comunidad autónoma y provincia.</t>
  </si>
  <si>
    <t>ANDALUCÍA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</si>
  <si>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</si>
  <si>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</si>
  <si>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</si>
  <si>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</si>
  <si>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</si>
  <si>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</si>
  <si>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</si>
  <si>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</si>
  <si>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>ARAGÓN</t>
  </si>
  <si>
    <t xml:space="preserve">Huesca </t>
  </si>
  <si>
    <t xml:space="preserve">Teruel </t>
  </si>
  <si>
    <t xml:space="preserve">Zaragoza </t>
  </si>
  <si>
    <t>ASTURIAS (PRINCIPADO DE)</t>
  </si>
  <si>
    <t>BALEARS (ILLES)</t>
  </si>
  <si>
    <t>CANARIAS</t>
  </si>
  <si>
    <t xml:space="preserve">Las Palmas </t>
  </si>
  <si>
    <t xml:space="preserve">S. C. Tenerife 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</si>
  <si>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</si>
  <si>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</si>
  <si>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</si>
  <si>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</si>
  <si>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</si>
  <si>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</si>
  <si>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</si>
  <si>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>CASTILLA Y LEÓN</t>
  </si>
  <si>
    <t xml:space="preserve">Ávila </t>
  </si>
  <si>
    <t>-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</si>
  <si>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</si>
  <si>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</si>
  <si>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</si>
  <si>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</si>
  <si>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</si>
  <si>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</si>
  <si>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</si>
  <si>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</si>
  <si>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</si>
  <si>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</si>
  <si>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</si>
  <si>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</si>
  <si>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</si>
  <si>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COMUNITAT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</si>
  <si>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</si>
  <si>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</si>
  <si>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</si>
  <si>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</si>
  <si>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</si>
  <si>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</si>
  <si>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</si>
  <si>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</si>
  <si>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</si>
  <si>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</si>
  <si>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</si>
  <si>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 (COMUNIDAD DE)</t>
  </si>
  <si>
    <t>MURCIA (REGIÓN DE)</t>
  </si>
  <si>
    <t>NAVARRA (C. FORAL DE)</t>
  </si>
  <si>
    <t>PAÍS VASCO</t>
  </si>
  <si>
    <t xml:space="preserve">Álava </t>
  </si>
  <si>
    <t xml:space="preserve">Guipúzcoa </t>
  </si>
  <si>
    <t>Vizcaya</t>
  </si>
  <si>
    <t>RIOJA (LA)</t>
  </si>
  <si>
    <t>AJS-6.</t>
  </si>
  <si>
    <t>Asuntos resueltos en materia de despidos, según clase de resolución, por comunidad autónoma y provincia.</t>
  </si>
  <si>
    <t>CON SENTENCIA FAVORABLE AL TRABAJADOR</t>
  </si>
  <si>
    <t>CON SENTENCIA FAVORABLE EN PARTE AL TRABAJADOR</t>
  </si>
  <si>
    <t>CON SENTENCIA DESFAVORABLE AL TRABAJADOR</t>
  </si>
  <si>
    <t>POR CONCILIACION</t>
  </si>
  <si>
    <t>POR DESISTIMIENTO</t>
  </si>
  <si>
    <t>POR OTRAS CAUSAS</t>
  </si>
  <si>
    <t>AJS-7.</t>
  </si>
  <si>
    <t>Conflictos individuales según materia objeto de la demanda. Trabajadores afectados en despidos y cantidades acordadas según tipo de resolución, por comunidad autónoma y provincia.</t>
  </si>
  <si>
    <t>Cantidades acordadas
Miles de euros</t>
  </si>
  <si>
    <t>Sentencia</t>
  </si>
  <si>
    <t>Conciliación</t>
  </si>
  <si>
    <t xml:space="preserve">TOTAL     </t>
  </si>
  <si>
    <t>Conflictos individuales. Asuntos resueltos, trabajadores afectados y cantidades acordadas, según materia objeto de la demanda, por clase de resolución</t>
  </si>
  <si>
    <t>Volver Inicio</t>
  </si>
  <si>
    <t xml:space="preserve">(1) No incluye los trabajadores afectados por asuntos "desistidos" y asuntos terminados por "otras causas". </t>
  </si>
  <si>
    <t>AJS-8.</t>
  </si>
  <si>
    <t>DESPIDOS</t>
  </si>
  <si>
    <t>Trabajadores despedidos (1)</t>
  </si>
  <si>
    <t>Cuantías medias
Euros</t>
  </si>
  <si>
    <t>Sentencia (2)</t>
  </si>
  <si>
    <t>(2) No incluye los trabajadores afectados por sentencia desfavorable al trabajador.</t>
  </si>
  <si>
    <t>Conflictos individuales en materia de despidos según tipo de resolución. Trabajadores afectados, cantidades acordadas y cuantías medias, por comunidad autónoma y provincia</t>
  </si>
  <si>
    <t xml:space="preserve"> Despidos </t>
  </si>
  <si>
    <t xml:space="preserve"> Reclamaciones derivadas del contrato de trabajo</t>
  </si>
  <si>
    <t xml:space="preserve">  De cantidades</t>
  </si>
  <si>
    <t xml:space="preserve">  De otra índole</t>
  </si>
  <si>
    <t xml:space="preserve">Seguridad Social </t>
  </si>
  <si>
    <t xml:space="preserve">  Procedimientos de Impugnación en materia laboral 
  y de Seguridad Social, excluidos los prestacionales</t>
  </si>
  <si>
    <t xml:space="preserve">  Accidentes de Trabajo y Enfermedades Profesionales
  y Prevención de riesgos laborales </t>
  </si>
  <si>
    <t>CONFLICTOS COLECTIVOS</t>
  </si>
  <si>
    <t>SEGURIDAD SOCIAL</t>
  </si>
  <si>
    <t xml:space="preserve">AJS-4. </t>
  </si>
  <si>
    <t>Conflictos individuales. Asuntos resueltos, trabajadores afectados y cantidades acordadas, según materia objeto  de la demanda, por clase de resolución.</t>
  </si>
  <si>
    <t xml:space="preserve">Trabajadores afectados </t>
  </si>
  <si>
    <t>Cantidades acordadas
 Euros</t>
  </si>
  <si>
    <t>Reclamaciones derivadas del contrato de trabajo (1)</t>
  </si>
  <si>
    <t xml:space="preserve">Total </t>
  </si>
  <si>
    <t xml:space="preserve">  Favorable al trabajador
  (total y en parte) </t>
  </si>
  <si>
    <t xml:space="preserve">  Desfavorable al trabajador</t>
  </si>
  <si>
    <t>Por desistimiento y otras causas</t>
  </si>
  <si>
    <t>(1) Recoge las cantidades acordadas en reclamaciones "de cantidades" derivadas del contrato de trabajo. Véase FUENTES Y NOTAS EXPLICATIVAS.</t>
  </si>
  <si>
    <t xml:space="preserve">SEGURIDAD SOCIAL </t>
  </si>
  <si>
    <t>Cantidades acordadas, según materia objeto de la demanda y clase de resolución, por comunidad autónoma y provincia.</t>
  </si>
  <si>
    <t xml:space="preserve">CANTIDADES ACORDADAS EN CONFLICTOS INDIVIDUALES
Miles de euros
</t>
  </si>
  <si>
    <t>Total conflictos individuales</t>
  </si>
  <si>
    <t>Trabajadores despedidos, cantidades acordadas y cuantías medias, según clase de resolución, por comunidad autónoma y provincia.</t>
  </si>
  <si>
    <t>Fuente</t>
  </si>
  <si>
    <t>Año 2014</t>
  </si>
  <si>
    <t xml:space="preserve">CONFLICTOS INDIVIDUALES </t>
  </si>
  <si>
    <t>Ceuta y Melilla</t>
  </si>
  <si>
    <t>Fuente: Memoria Estadistica del Ministerio de Empleo y Asuntos Sociales</t>
  </si>
  <si>
    <t>IV Condiciones de trabajo y relaciones laborales</t>
  </si>
  <si>
    <t>Asuntos Judiciales Sociales</t>
  </si>
  <si>
    <t>Se refiere a los asuntos resueltos en los Juzgados de lo Social procedentes de las demandas que, sobre diversas cuestiones laborales y sociales, se presentan en los mismos. Cada uno de dichos asuntos puede corresponderse con un demandante o con varios, por lo que el número de asuntos suele ser inferior al número de trabajadores afectados.</t>
  </si>
  <si>
    <r>
      <t xml:space="preserve">Los </t>
    </r>
    <r>
      <rPr>
        <b/>
        <sz val="10"/>
        <rFont val="Arial"/>
        <family val="2"/>
      </rPr>
      <t>asuntos resueltos</t>
    </r>
    <r>
      <rPr>
        <sz val="10"/>
        <rFont val="Arial"/>
        <family val="0"/>
      </rPr>
      <t xml:space="preserve"> se clasifican, según la </t>
    </r>
    <r>
      <rPr>
        <b/>
        <sz val="10"/>
        <rFont val="Arial"/>
        <family val="2"/>
      </rPr>
      <t>materia objeto de la demanda</t>
    </r>
    <r>
      <rPr>
        <sz val="10"/>
        <rFont val="Arial"/>
        <family val="0"/>
      </rPr>
      <t>, en tres grandes apartados:</t>
    </r>
  </si>
  <si>
    <r>
      <t>-</t>
    </r>
    <r>
      <rPr>
        <b/>
        <sz val="10"/>
        <rFont val="Arial"/>
        <family val="2"/>
      </rPr>
      <t>Conflictos Colectivos</t>
    </r>
    <r>
      <rPr>
        <sz val="10"/>
        <rFont val="Arial"/>
        <family val="0"/>
      </rPr>
      <t>. Son procesos por los que se tramitan las demandas que afectan a intereses de un grupo genérico de trabajadores y que versan sobre la aplicación o interpretación de una norma, convenio colectivo, o de una decisión o práctica de empresa. También se tramitará en este proceso la impugnación de convenios colectivos.</t>
    </r>
  </si>
  <si>
    <t>Están legitimados para promover estos procesos:</t>
  </si>
  <si>
    <t>- los sindicatos y las asociaciones empresariales cuyo ámbito de actuación se corresponda o sea más amplio que el del conflicto.</t>
  </si>
  <si>
    <t>- Los empresarios y los órganos de representación legal o sindical de los trabajadores, cuando se trata de conflictos de empresa o ámbito inferior.</t>
  </si>
  <si>
    <t>En conflictos colectivos se reconocen derechos, no hay cantidades.</t>
  </si>
  <si>
    <t>Respecto a las cantidades acordadas, y en lo que se refiere a las reconocidas por sentencia, se recoge lo siguiente:</t>
  </si>
  <si>
    <t>- Despidos: Las cantidades se refieren solo a las indemnizaciones que se fijan en la sentencia, ya que los salarios de tramitación se determinan después de notificada la sentencia, en ejecución, y por lo tanto no aparecen en la misma.</t>
  </si>
  <si>
    <t>- Reclamaciones derivadas de contrato de trabajo: las cantidades se refieren a las que se determinan en la sentencia. No obstante, en esta cantidad no estaría incluido el 10 % de mora, ya que esto no se calcula en sentencia, sino después, en ejecución.</t>
  </si>
  <si>
    <t>En las reclamaciones derivadas del contrato de trabajo de otra índole no se recogen cantidades, ya que en este concepto entran vacaciones, disponibilidad de horario, lactancia, etc.</t>
  </si>
  <si>
    <r>
      <t xml:space="preserve">- </t>
    </r>
    <r>
      <rPr>
        <b/>
        <sz val="10"/>
        <rFont val="Arial"/>
        <family val="2"/>
      </rPr>
      <t>Seguridad Social</t>
    </r>
    <r>
      <rPr>
        <sz val="10"/>
        <rFont val="Arial"/>
        <family val="0"/>
      </rPr>
      <t>. Comprende los asuntos relativos a demandas formuladas en la materia, tales como: afiliación, cotización, prestaciones, accidentes de trabajo y enfermedades profesionales, etc.</t>
    </r>
  </si>
  <si>
    <t>No se recogen cantidades en afiliación, alta, baja, cotización al no ser competencia de los Juzgados de lo Social desde la publicación de la Ley 52/2003.</t>
  </si>
  <si>
    <t>Las cantidades por accidente de trabajo y enfermedad profesional se solventan dentro de las prestaciones.</t>
  </si>
  <si>
    <r>
      <t xml:space="preserve">En cuanto a las </t>
    </r>
    <r>
      <rPr>
        <b/>
        <sz val="10"/>
        <rFont val="Arial"/>
        <family val="2"/>
      </rPr>
      <t>clases de resolución</t>
    </r>
    <r>
      <rPr>
        <sz val="10"/>
        <rFont val="Arial"/>
        <family val="0"/>
      </rPr>
      <t>, las más importantes son:</t>
    </r>
  </si>
  <si>
    <r>
      <t xml:space="preserve">- </t>
    </r>
    <r>
      <rPr>
        <b/>
        <sz val="10"/>
        <rFont val="Arial"/>
        <family val="2"/>
      </rPr>
      <t>Sentencia</t>
    </r>
    <r>
      <rPr>
        <sz val="10"/>
        <rFont val="Arial"/>
        <family val="0"/>
      </rPr>
      <t>. Es la resolución del órgano judicial cuando decide definitivamente el pleito o causa.</t>
    </r>
  </si>
  <si>
    <r>
      <t xml:space="preserve">- </t>
    </r>
    <r>
      <rPr>
        <b/>
        <sz val="10"/>
        <rFont val="Arial"/>
        <family val="2"/>
      </rPr>
      <t>Conciliación</t>
    </r>
    <r>
      <rPr>
        <sz val="10"/>
        <rFont val="Arial"/>
        <family val="0"/>
      </rPr>
      <t>. Es el acuerdo con avenencia adoptado por las partes en presencia del órgano judicial constituido en audiencia pública antes de la celebración del juicio.</t>
    </r>
  </si>
  <si>
    <r>
      <t>-</t>
    </r>
    <r>
      <rPr>
        <b/>
        <sz val="10"/>
        <rFont val="Arial"/>
        <family val="2"/>
      </rPr>
      <t xml:space="preserve"> Desistimiento</t>
    </r>
    <r>
      <rPr>
        <sz val="10"/>
        <rFont val="Arial"/>
        <family val="0"/>
      </rPr>
      <t>. cuando la parte promotora desiste del conflicto planteado.</t>
    </r>
  </si>
  <si>
    <r>
      <t>El apartado de asuntos resueltos “</t>
    </r>
    <r>
      <rPr>
        <b/>
        <sz val="10"/>
        <rFont val="Arial"/>
        <family val="2"/>
      </rPr>
      <t>Por otras causas</t>
    </r>
    <r>
      <rPr>
        <sz val="10"/>
        <rFont val="Arial"/>
        <family val="0"/>
      </rPr>
      <t>” comprende, fundamentalmente, los asuntos acumulados a otros que son resueltos por alguna de las tres clases de resolución citadas anteriormente, así como otros casos entre los que se pueden citar, a modo de ejemplo, la inhibición del juzgado en que se ha presentado la demanda en favor de otro juzgado cuando no exista competencia del primero, o el archivo del asunto por determinadas circunstancias.</t>
    </r>
  </si>
  <si>
    <t>- Conflictos individuales. Son procesos que pueden afectar de manera individual a un trabajador, o en forma plural a un grupo de ellos, pero cada uno afectado singularmente. Los trabajador, o en forma plural a un grupo de ellos, pero cada uno afectado singularmente. Los asuntos se refieren a despidos y a reclamaciones derivadas del contrato de trabajo, que pueden ser de cantidad o de otra índole.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</si>
</sst>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"/>
    <numFmt numFmtId="166" formatCode="#,##0.0"/>
    <numFmt numFmtId="167" formatCode="#,##0.000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3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i/>
      <sz val="14"/>
      <name val="Arial"/>
      <family val="2"/>
    </font>
    <font>
      <b/>
      <sz val="14"/>
      <name val="Arial"/>
      <family val="0"/>
    </font>
    <font>
      <b/>
      <sz val="12"/>
      <color indexed="12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u val="single"/>
      <sz val="6"/>
      <color indexed="12"/>
      <name val="Arial"/>
      <family val="0"/>
    </font>
    <font>
      <sz val="10"/>
      <name val="Courier"/>
      <family val="0"/>
    </font>
    <font>
      <b/>
      <sz val="10"/>
      <color indexed="8"/>
      <name val="Verdana"/>
      <family val="2"/>
    </font>
    <font>
      <b/>
      <u val="single"/>
      <sz val="12"/>
      <color indexed="12"/>
      <name val="Verdana"/>
      <family val="2"/>
    </font>
    <font>
      <sz val="10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i/>
      <sz val="12"/>
      <color indexed="56"/>
      <name val="Verdana"/>
      <family val="2"/>
    </font>
    <font>
      <sz val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3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9" fillId="11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3" fillId="0" borderId="9" applyNumberFormat="0" applyFill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166" fontId="2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" fontId="1" fillId="0" borderId="0" xfId="0" applyNumberFormat="1" applyFont="1" applyAlignment="1" applyProtection="1">
      <alignment vertical="center"/>
      <protection/>
    </xf>
    <xf numFmtId="166" fontId="1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15" fillId="11" borderId="0" xfId="45" applyFill="1" applyAlignment="1" applyProtection="1" quotePrefix="1">
      <alignment wrapText="1"/>
      <protection/>
    </xf>
    <xf numFmtId="0" fontId="0" fillId="11" borderId="0" xfId="0" applyFont="1" applyFill="1" applyBorder="1" applyAlignment="1">
      <alignment/>
    </xf>
    <xf numFmtId="0" fontId="0" fillId="11" borderId="0" xfId="0" applyFont="1" applyFill="1" applyBorder="1" applyAlignment="1">
      <alignment horizontal="left"/>
    </xf>
    <xf numFmtId="0" fontId="0" fillId="11" borderId="0" xfId="0" applyFont="1" applyFill="1" applyBorder="1" applyAlignment="1">
      <alignment/>
    </xf>
    <xf numFmtId="0" fontId="0" fillId="11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Border="1" applyAlignment="1" applyProtection="1">
      <alignment horizontal="left" vertical="center"/>
      <protection/>
    </xf>
    <xf numFmtId="0" fontId="27" fillId="11" borderId="0" xfId="45" applyFont="1" applyFill="1" applyAlignment="1" applyProtection="1">
      <alignment horizontal="left"/>
      <protection/>
    </xf>
    <xf numFmtId="0" fontId="1" fillId="0" borderId="0" xfId="0" applyFont="1" applyAlignment="1">
      <alignment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1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6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0" fillId="6" borderId="0" xfId="0" applyFill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 vertical="center"/>
      <protection/>
    </xf>
    <xf numFmtId="164" fontId="1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vertical="center"/>
      <protection/>
    </xf>
    <xf numFmtId="3" fontId="3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>
      <alignment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1" fillId="11" borderId="0" xfId="0" applyFont="1" applyFill="1" applyAlignment="1">
      <alignment vertical="center"/>
    </xf>
    <xf numFmtId="0" fontId="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Alignment="1" quotePrefix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 applyProtection="1">
      <alignment horizontal="left"/>
      <protection/>
    </xf>
    <xf numFmtId="166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wrapText="1"/>
      <protection/>
    </xf>
    <xf numFmtId="3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6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 vertical="center"/>
      <protection/>
    </xf>
    <xf numFmtId="3" fontId="5" fillId="0" borderId="0" xfId="0" applyNumberFormat="1" applyFont="1" applyAlignment="1" applyProtection="1">
      <alignment vertical="center"/>
      <protection/>
    </xf>
    <xf numFmtId="4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/>
    </xf>
    <xf numFmtId="4" fontId="5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3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 quotePrefix="1">
      <alignment horizontal="left" vertical="center"/>
      <protection/>
    </xf>
    <xf numFmtId="166" fontId="1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67" fontId="33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56" applyAlignment="1">
      <alignment horizontal="center" vertical="center"/>
      <protection/>
    </xf>
    <xf numFmtId="0" fontId="1" fillId="0" borderId="11" xfId="56" applyBorder="1" applyAlignment="1">
      <alignment horizontal="center" vertical="center"/>
      <protection/>
    </xf>
    <xf numFmtId="0" fontId="1" fillId="0" borderId="11" xfId="56" applyBorder="1" applyAlignment="1">
      <alignment horizontal="center" vertical="top"/>
      <protection/>
    </xf>
    <xf numFmtId="0" fontId="2" fillId="0" borderId="12" xfId="56" applyFont="1" applyBorder="1" applyAlignment="1" applyProtection="1">
      <alignment horizontal="center" vertical="center"/>
      <protection/>
    </xf>
    <xf numFmtId="0" fontId="2" fillId="0" borderId="13" xfId="56" applyFont="1" applyBorder="1" applyAlignment="1" applyProtection="1">
      <alignment horizontal="center" vertical="center"/>
      <protection/>
    </xf>
    <xf numFmtId="0" fontId="1" fillId="0" borderId="0" xfId="56" applyFont="1" applyAlignment="1" applyProtection="1">
      <alignment horizontal="right" vertical="center"/>
      <protection/>
    </xf>
    <xf numFmtId="3" fontId="2" fillId="0" borderId="0" xfId="56" applyNumberFormat="1" applyFont="1" applyAlignment="1">
      <alignment horizontal="right" vertical="center"/>
      <protection/>
    </xf>
    <xf numFmtId="165" fontId="2" fillId="0" borderId="0" xfId="56" applyNumberFormat="1" applyFont="1" applyAlignment="1">
      <alignment horizontal="right" vertical="center"/>
      <protection/>
    </xf>
    <xf numFmtId="166" fontId="2" fillId="0" borderId="0" xfId="56" applyNumberFormat="1" applyFont="1" applyAlignment="1">
      <alignment horizontal="right" vertical="center"/>
      <protection/>
    </xf>
    <xf numFmtId="3" fontId="1" fillId="0" borderId="0" xfId="56" applyNumberFormat="1" applyFont="1" applyAlignment="1">
      <alignment horizontal="right" vertical="center"/>
      <protection/>
    </xf>
    <xf numFmtId="165" fontId="1" fillId="0" borderId="0" xfId="56" applyNumberFormat="1" applyFont="1" applyAlignment="1">
      <alignment horizontal="right" vertical="center"/>
      <protection/>
    </xf>
    <xf numFmtId="166" fontId="1" fillId="0" borderId="0" xfId="56" applyNumberFormat="1" applyFont="1" applyAlignment="1">
      <alignment horizontal="right" vertical="center"/>
      <protection/>
    </xf>
    <xf numFmtId="3" fontId="29" fillId="0" borderId="0" xfId="56" applyNumberFormat="1" applyFont="1">
      <alignment/>
      <protection/>
    </xf>
    <xf numFmtId="0" fontId="29" fillId="0" borderId="0" xfId="56" applyFont="1" applyAlignment="1">
      <alignment horizontal="right" vertical="center"/>
      <protection/>
    </xf>
    <xf numFmtId="3" fontId="29" fillId="0" borderId="0" xfId="56" applyNumberFormat="1" applyFont="1" applyAlignment="1">
      <alignment horizontal="right" vertical="center"/>
      <protection/>
    </xf>
    <xf numFmtId="0" fontId="1" fillId="0" borderId="0" xfId="57" applyAlignment="1">
      <alignment horizontal="center" vertical="center"/>
      <protection/>
    </xf>
    <xf numFmtId="0" fontId="1" fillId="0" borderId="11" xfId="57" applyBorder="1" applyAlignment="1">
      <alignment horizontal="center" vertical="center"/>
      <protection/>
    </xf>
    <xf numFmtId="0" fontId="2" fillId="0" borderId="12" xfId="57" applyFont="1" applyBorder="1" applyAlignment="1" applyProtection="1">
      <alignment horizontal="center" vertical="center"/>
      <protection/>
    </xf>
    <xf numFmtId="0" fontId="2" fillId="0" borderId="13" xfId="57" applyFont="1" applyBorder="1" applyAlignment="1" applyProtection="1">
      <alignment horizontal="center" vertical="center"/>
      <protection/>
    </xf>
    <xf numFmtId="0" fontId="1" fillId="0" borderId="0" xfId="57" applyFont="1" applyAlignment="1" applyProtection="1">
      <alignment horizontal="right" vertical="center"/>
      <protection/>
    </xf>
    <xf numFmtId="164" fontId="2" fillId="0" borderId="0" xfId="57" applyNumberFormat="1" applyFont="1" applyAlignment="1" applyProtection="1">
      <alignment horizontal="right" vertical="center"/>
      <protection/>
    </xf>
    <xf numFmtId="164" fontId="1" fillId="0" borderId="0" xfId="57" applyNumberFormat="1" applyFont="1" applyAlignment="1" applyProtection="1">
      <alignment horizontal="right" vertical="center"/>
      <protection/>
    </xf>
    <xf numFmtId="3" fontId="2" fillId="0" borderId="0" xfId="57" applyNumberFormat="1" applyFont="1" applyAlignment="1" applyProtection="1">
      <alignment horizontal="right" vertical="center"/>
      <protection/>
    </xf>
    <xf numFmtId="166" fontId="2" fillId="0" borderId="0" xfId="57" applyNumberFormat="1" applyFont="1" applyAlignment="1" applyProtection="1">
      <alignment horizontal="right" vertical="center"/>
      <protection/>
    </xf>
    <xf numFmtId="3" fontId="1" fillId="0" borderId="0" xfId="57" applyNumberFormat="1" applyFont="1" applyAlignment="1" applyProtection="1">
      <alignment horizontal="right" vertical="center"/>
      <protection/>
    </xf>
    <xf numFmtId="166" fontId="1" fillId="0" borderId="0" xfId="57" applyNumberFormat="1" applyFont="1" applyAlignment="1" applyProtection="1">
      <alignment horizontal="right" vertical="center"/>
      <protection/>
    </xf>
    <xf numFmtId="0" fontId="1" fillId="0" borderId="0" xfId="58">
      <alignment/>
      <protection/>
    </xf>
    <xf numFmtId="0" fontId="1" fillId="0" borderId="0" xfId="58" applyFont="1" applyAlignment="1" applyProtection="1">
      <alignment horizontal="left" vertical="center"/>
      <protection/>
    </xf>
    <xf numFmtId="0" fontId="1" fillId="0" borderId="0" xfId="58" applyFont="1" applyAlignment="1" applyProtection="1">
      <alignment vertical="center"/>
      <protection/>
    </xf>
    <xf numFmtId="0" fontId="2" fillId="0" borderId="12" xfId="58" applyFont="1" applyBorder="1" applyAlignment="1" applyProtection="1">
      <alignment horizontal="center" vertical="center"/>
      <protection/>
    </xf>
    <xf numFmtId="0" fontId="2" fillId="0" borderId="13" xfId="58" applyFont="1" applyBorder="1" applyAlignment="1" applyProtection="1">
      <alignment horizontal="center" vertical="center"/>
      <protection/>
    </xf>
    <xf numFmtId="0" fontId="1" fillId="0" borderId="0" xfId="58" applyFont="1" applyAlignment="1" applyProtection="1">
      <alignment horizontal="right" vertical="center"/>
      <protection/>
    </xf>
    <xf numFmtId="164" fontId="1" fillId="0" borderId="0" xfId="58" applyNumberFormat="1" applyFont="1" applyAlignment="1" applyProtection="1">
      <alignment horizontal="right" vertical="center"/>
      <protection/>
    </xf>
    <xf numFmtId="0" fontId="2" fillId="0" borderId="0" xfId="58" applyFont="1" applyAlignment="1" applyProtection="1">
      <alignment horizontal="left" vertical="center"/>
      <protection/>
    </xf>
    <xf numFmtId="3" fontId="2" fillId="0" borderId="0" xfId="58" applyNumberFormat="1" applyFont="1" applyAlignment="1">
      <alignment vertical="center"/>
      <protection/>
    </xf>
    <xf numFmtId="0" fontId="2" fillId="0" borderId="0" xfId="58" applyFont="1" applyAlignment="1" applyProtection="1">
      <alignment horizontal="right" vertical="center"/>
      <protection/>
    </xf>
    <xf numFmtId="3" fontId="1" fillId="0" borderId="0" xfId="58" applyNumberFormat="1" applyAlignment="1">
      <alignment vertical="center"/>
      <protection/>
    </xf>
    <xf numFmtId="0" fontId="1" fillId="0" borderId="0" xfId="58" applyFont="1" applyAlignment="1" applyProtection="1">
      <alignment horizontal="right" vertical="center"/>
      <protection/>
    </xf>
    <xf numFmtId="3" fontId="1" fillId="0" borderId="0" xfId="58" applyNumberFormat="1" applyFont="1" applyAlignment="1" applyProtection="1">
      <alignment horizontal="right" vertical="center"/>
      <protection/>
    </xf>
    <xf numFmtId="0" fontId="1" fillId="0" borderId="0" xfId="59" applyFont="1" applyAlignment="1">
      <alignment vertical="center"/>
      <protection/>
    </xf>
    <xf numFmtId="0" fontId="2" fillId="0" borderId="0" xfId="59" applyFont="1">
      <alignment/>
      <protection/>
    </xf>
    <xf numFmtId="0" fontId="1" fillId="0" borderId="0" xfId="59" applyFont="1" applyAlignment="1">
      <alignment horizontal="right"/>
      <protection/>
    </xf>
    <xf numFmtId="0" fontId="1" fillId="0" borderId="14" xfId="59" applyFont="1" applyBorder="1">
      <alignment/>
      <protection/>
    </xf>
    <xf numFmtId="0" fontId="2" fillId="0" borderId="11" xfId="59" applyFont="1" applyBorder="1" applyAlignment="1" quotePrefix="1">
      <alignment horizontal="center" vertical="center" wrapText="1"/>
      <protection/>
    </xf>
    <xf numFmtId="0" fontId="1" fillId="0" borderId="14" xfId="59" applyFont="1" applyBorder="1" applyAlignment="1">
      <alignment vertical="center"/>
      <protection/>
    </xf>
    <xf numFmtId="3" fontId="2" fillId="0" borderId="0" xfId="59" applyNumberFormat="1" applyFont="1" applyAlignment="1" applyProtection="1">
      <alignment horizontal="right" vertical="center"/>
      <protection/>
    </xf>
    <xf numFmtId="0" fontId="2" fillId="0" borderId="0" xfId="59" applyFont="1" applyBorder="1" applyAlignment="1" applyProtection="1">
      <alignment horizontal="center" vertical="center"/>
      <protection/>
    </xf>
    <xf numFmtId="0" fontId="2" fillId="0" borderId="0" xfId="59" applyFont="1" applyBorder="1" applyAlignment="1" applyProtection="1">
      <alignment vertical="center"/>
      <protection/>
    </xf>
    <xf numFmtId="0" fontId="2" fillId="0" borderId="0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 wrapText="1"/>
      <protection/>
    </xf>
    <xf numFmtId="3" fontId="1" fillId="0" borderId="0" xfId="59" applyNumberFormat="1" applyFont="1" applyAlignment="1" applyProtection="1">
      <alignment horizontal="right" vertical="center"/>
      <protection/>
    </xf>
    <xf numFmtId="0" fontId="1" fillId="0" borderId="0" xfId="59" applyFont="1" applyBorder="1" applyAlignment="1">
      <alignment vertical="center"/>
      <protection/>
    </xf>
    <xf numFmtId="3" fontId="2" fillId="0" borderId="0" xfId="59" applyNumberFormat="1" applyFont="1" applyAlignment="1" applyProtection="1">
      <alignment horizontal="right"/>
      <protection/>
    </xf>
    <xf numFmtId="4" fontId="1" fillId="0" borderId="0" xfId="59" applyNumberFormat="1" applyFont="1" applyAlignment="1">
      <alignment horizontal="right"/>
      <protection/>
    </xf>
    <xf numFmtId="3" fontId="1" fillId="0" borderId="0" xfId="59" applyNumberFormat="1" applyFont="1" applyAlignment="1" applyProtection="1">
      <alignment horizontal="right"/>
      <protection/>
    </xf>
    <xf numFmtId="3" fontId="1" fillId="0" borderId="0" xfId="59" applyNumberFormat="1" applyFont="1" applyAlignment="1" applyProtection="1">
      <alignment horizontal="right"/>
      <protection/>
    </xf>
    <xf numFmtId="166" fontId="2" fillId="0" borderId="0" xfId="59" applyNumberFormat="1" applyFont="1" applyAlignment="1" applyProtection="1">
      <alignment horizontal="right"/>
      <protection/>
    </xf>
    <xf numFmtId="166" fontId="1" fillId="0" borderId="0" xfId="59" applyNumberFormat="1" applyFont="1" applyAlignment="1">
      <alignment horizontal="right"/>
      <protection/>
    </xf>
    <xf numFmtId="166" fontId="1" fillId="0" borderId="0" xfId="59" applyNumberFormat="1" applyFont="1" applyAlignment="1" applyProtection="1">
      <alignment horizontal="right"/>
      <protection/>
    </xf>
    <xf numFmtId="0" fontId="1" fillId="0" borderId="0" xfId="60" applyAlignment="1">
      <alignment vertical="center"/>
      <protection/>
    </xf>
    <xf numFmtId="0" fontId="1" fillId="0" borderId="0" xfId="60" applyFont="1" applyAlignment="1">
      <alignment horizontal="left" vertical="center"/>
      <protection/>
    </xf>
    <xf numFmtId="0" fontId="1" fillId="0" borderId="0" xfId="60" applyFont="1" applyAlignment="1" applyProtection="1">
      <alignment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3" xfId="60" applyFont="1" applyBorder="1" applyAlignment="1" applyProtection="1">
      <alignment horizontal="center" vertical="center"/>
      <protection/>
    </xf>
    <xf numFmtId="0" fontId="1" fillId="0" borderId="0" xfId="60" applyFont="1" applyAlignment="1" applyProtection="1">
      <alignment horizontal="right" vertical="center"/>
      <protection/>
    </xf>
    <xf numFmtId="164" fontId="1" fillId="0" borderId="0" xfId="60" applyNumberFormat="1" applyFont="1" applyAlignment="1" applyProtection="1">
      <alignment horizontal="right" vertical="center"/>
      <protection/>
    </xf>
    <xf numFmtId="0" fontId="2" fillId="0" borderId="0" xfId="60" applyFont="1" applyAlignment="1" applyProtection="1">
      <alignment horizontal="left" vertical="center"/>
      <protection/>
    </xf>
    <xf numFmtId="3" fontId="2" fillId="0" borderId="0" xfId="60" applyNumberFormat="1" applyFont="1" applyAlignment="1" applyProtection="1">
      <alignment horizontal="right" vertical="center"/>
      <protection/>
    </xf>
    <xf numFmtId="3" fontId="1" fillId="0" borderId="0" xfId="60" applyNumberFormat="1" applyFont="1" applyAlignment="1" applyProtection="1">
      <alignment horizontal="right" vertical="center"/>
      <protection/>
    </xf>
    <xf numFmtId="0" fontId="2" fillId="0" borderId="0" xfId="60" applyFont="1" applyAlignment="1" applyProtection="1">
      <alignment horizontal="right" vertical="center"/>
      <protection/>
    </xf>
    <xf numFmtId="0" fontId="1" fillId="0" borderId="0" xfId="60" applyFont="1" applyAlignment="1" applyProtection="1">
      <alignment horizontal="right" vertical="center"/>
      <protection/>
    </xf>
    <xf numFmtId="3" fontId="2" fillId="0" borderId="0" xfId="60" applyNumberFormat="1" applyFont="1" applyAlignment="1" applyProtection="1">
      <alignment horizontal="right" vertical="center"/>
      <protection/>
    </xf>
    <xf numFmtId="3" fontId="1" fillId="0" borderId="0" xfId="60" applyNumberFormat="1" applyFont="1">
      <alignment/>
      <protection/>
    </xf>
    <xf numFmtId="0" fontId="1" fillId="0" borderId="0" xfId="61" applyFont="1" applyAlignment="1">
      <alignment vertical="center"/>
      <protection/>
    </xf>
    <xf numFmtId="0" fontId="2" fillId="0" borderId="15" xfId="61" applyFont="1" applyBorder="1" applyAlignment="1" applyProtection="1">
      <alignment horizontal="center" vertical="center"/>
      <protection/>
    </xf>
    <xf numFmtId="0" fontId="2" fillId="0" borderId="14" xfId="61" applyFont="1" applyBorder="1" applyAlignment="1" applyProtection="1">
      <alignment horizontal="center" vertical="center"/>
      <protection/>
    </xf>
    <xf numFmtId="0" fontId="1" fillId="0" borderId="0" xfId="61" applyFont="1" applyAlignment="1" applyProtection="1">
      <alignment horizontal="right" vertical="center"/>
      <protection/>
    </xf>
    <xf numFmtId="164" fontId="1" fillId="0" borderId="0" xfId="61" applyNumberFormat="1" applyFont="1" applyAlignment="1" applyProtection="1">
      <alignment horizontal="right" vertical="center"/>
      <protection/>
    </xf>
    <xf numFmtId="3" fontId="2" fillId="0" borderId="0" xfId="61" applyNumberFormat="1" applyFont="1" applyAlignment="1" applyProtection="1">
      <alignment horizontal="right" vertical="center"/>
      <protection/>
    </xf>
    <xf numFmtId="3" fontId="1" fillId="0" borderId="0" xfId="61" applyNumberFormat="1" applyFont="1" applyAlignment="1" applyProtection="1">
      <alignment horizontal="right" vertical="center"/>
      <protection/>
    </xf>
    <xf numFmtId="0" fontId="38" fillId="0" borderId="0" xfId="0" applyFont="1" applyAlignment="1">
      <alignment/>
    </xf>
    <xf numFmtId="0" fontId="36" fillId="6" borderId="0" xfId="0" applyNumberFormat="1" applyFont="1" applyFill="1" applyAlignment="1">
      <alignment horizontal="left" vertical="center"/>
    </xf>
    <xf numFmtId="0" fontId="2" fillId="0" borderId="10" xfId="62" applyFont="1" applyBorder="1" applyAlignment="1" applyProtection="1">
      <alignment vertical="center"/>
      <protection/>
    </xf>
    <xf numFmtId="0" fontId="1" fillId="0" borderId="10" xfId="62" applyFont="1" applyBorder="1" applyAlignment="1" applyProtection="1">
      <alignment vertical="center"/>
      <protection/>
    </xf>
    <xf numFmtId="0" fontId="1" fillId="0" borderId="0" xfId="62" applyFont="1" applyBorder="1" applyAlignment="1" applyProtection="1">
      <alignment vertical="center"/>
      <protection/>
    </xf>
    <xf numFmtId="0" fontId="1" fillId="0" borderId="0" xfId="62" applyFont="1" applyAlignment="1" applyProtection="1">
      <alignment vertical="center" wrapText="1"/>
      <protection/>
    </xf>
    <xf numFmtId="0" fontId="1" fillId="0" borderId="0" xfId="62" applyFont="1" applyAlignment="1" applyProtection="1">
      <alignment vertical="center"/>
      <protection/>
    </xf>
    <xf numFmtId="0" fontId="1" fillId="0" borderId="0" xfId="62" applyBorder="1" applyAlignment="1">
      <alignment horizontal="center" vertical="center"/>
      <protection/>
    </xf>
    <xf numFmtId="0" fontId="1" fillId="0" borderId="0" xfId="62" applyBorder="1" applyAlignment="1">
      <alignment horizontal="center" vertical="center" wrapText="1"/>
      <protection/>
    </xf>
    <xf numFmtId="0" fontId="2" fillId="0" borderId="11" xfId="62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vertical="center"/>
      <protection/>
    </xf>
    <xf numFmtId="0" fontId="2" fillId="0" borderId="12" xfId="62" applyFont="1" applyBorder="1" applyAlignment="1" applyProtection="1">
      <alignment horizontal="center" vertical="center"/>
      <protection/>
    </xf>
    <xf numFmtId="3" fontId="1" fillId="0" borderId="0" xfId="62" applyNumberFormat="1" applyAlignment="1">
      <alignment vertical="center"/>
      <protection/>
    </xf>
    <xf numFmtId="0" fontId="2" fillId="0" borderId="0" xfId="62" applyFont="1" applyAlignment="1" applyProtection="1">
      <alignment vertical="center"/>
      <protection/>
    </xf>
    <xf numFmtId="0" fontId="1" fillId="0" borderId="0" xfId="62" applyAlignment="1">
      <alignment vertical="center"/>
      <protection/>
    </xf>
    <xf numFmtId="0" fontId="1" fillId="0" borderId="0" xfId="62" applyBorder="1" applyAlignment="1">
      <alignment vertical="center"/>
      <protection/>
    </xf>
    <xf numFmtId="0" fontId="1" fillId="0" borderId="0" xfId="62" applyFont="1" applyAlignment="1" applyProtection="1">
      <alignment horizontal="right" vertical="center"/>
      <protection/>
    </xf>
    <xf numFmtId="0" fontId="2" fillId="0" borderId="0" xfId="62" applyFont="1" applyBorder="1" applyAlignment="1" applyProtection="1">
      <alignment vertical="center"/>
      <protection/>
    </xf>
    <xf numFmtId="166" fontId="2" fillId="0" borderId="0" xfId="62" applyNumberFormat="1" applyFont="1" applyAlignment="1" applyProtection="1">
      <alignment horizontal="right" vertical="center"/>
      <protection/>
    </xf>
    <xf numFmtId="3" fontId="2" fillId="0" borderId="0" xfId="62" applyNumberFormat="1" applyFont="1" applyAlignment="1" applyProtection="1">
      <alignment horizontal="right" vertical="center"/>
      <protection/>
    </xf>
    <xf numFmtId="166" fontId="1" fillId="0" borderId="0" xfId="62" applyNumberFormat="1" applyAlignment="1">
      <alignment vertical="center"/>
      <protection/>
    </xf>
    <xf numFmtId="166" fontId="1" fillId="0" borderId="0" xfId="62" applyNumberFormat="1" applyFill="1" applyAlignment="1">
      <alignment vertical="center"/>
      <protection/>
    </xf>
    <xf numFmtId="166" fontId="1" fillId="0" borderId="0" xfId="62" applyNumberFormat="1" applyFont="1" applyAlignment="1">
      <alignment vertical="center"/>
      <protection/>
    </xf>
    <xf numFmtId="166" fontId="2" fillId="0" borderId="0" xfId="62" applyNumberFormat="1" applyFont="1" applyAlignment="1" applyProtection="1">
      <alignment vertical="center"/>
      <protection/>
    </xf>
    <xf numFmtId="3" fontId="2" fillId="0" borderId="0" xfId="62" applyNumberFormat="1" applyFont="1" applyAlignment="1" applyProtection="1">
      <alignment vertical="center"/>
      <protection/>
    </xf>
    <xf numFmtId="166" fontId="2" fillId="0" borderId="0" xfId="62" applyNumberFormat="1" applyFont="1" applyAlignment="1" applyProtection="1">
      <alignment vertical="center"/>
      <protection/>
    </xf>
    <xf numFmtId="166" fontId="1" fillId="0" borderId="0" xfId="62" applyNumberFormat="1" applyFont="1" applyAlignment="1" applyProtection="1">
      <alignment horizontal="right" vertical="center"/>
      <protection/>
    </xf>
    <xf numFmtId="166" fontId="1" fillId="0" borderId="0" xfId="62" applyNumberFormat="1" applyFont="1" applyAlignment="1" applyProtection="1">
      <alignment vertical="center"/>
      <protection/>
    </xf>
    <xf numFmtId="166" fontId="1" fillId="0" borderId="0" xfId="62" applyNumberFormat="1" applyFont="1" applyFill="1" applyAlignment="1" applyProtection="1">
      <alignment vertical="center"/>
      <protection/>
    </xf>
    <xf numFmtId="3" fontId="1" fillId="0" borderId="0" xfId="62" applyNumberFormat="1" applyFont="1" applyAlignment="1" applyProtection="1">
      <alignment vertical="center"/>
      <protection/>
    </xf>
    <xf numFmtId="166" fontId="1" fillId="0" borderId="0" xfId="62" applyNumberFormat="1" applyFont="1" applyAlignment="1" applyProtection="1">
      <alignment vertical="center"/>
      <protection/>
    </xf>
    <xf numFmtId="166" fontId="1" fillId="0" borderId="0" xfId="62" applyNumberFormat="1" applyFont="1" applyAlignment="1">
      <alignment vertical="center"/>
      <protection/>
    </xf>
    <xf numFmtId="166" fontId="1" fillId="0" borderId="0" xfId="62" applyNumberFormat="1" applyFont="1" applyFill="1" applyAlignment="1">
      <alignment vertical="center"/>
      <protection/>
    </xf>
    <xf numFmtId="3" fontId="1" fillId="0" borderId="0" xfId="62" applyNumberFormat="1" applyFont="1" applyAlignment="1">
      <alignment vertical="center"/>
      <protection/>
    </xf>
    <xf numFmtId="166" fontId="2" fillId="0" borderId="0" xfId="62" applyNumberFormat="1" applyFont="1" applyAlignment="1">
      <alignment vertical="center"/>
      <protection/>
    </xf>
    <xf numFmtId="3" fontId="2" fillId="0" borderId="0" xfId="62" applyNumberFormat="1" applyFont="1" applyAlignment="1">
      <alignment vertical="center"/>
      <protection/>
    </xf>
    <xf numFmtId="166" fontId="2" fillId="0" borderId="0" xfId="62" applyNumberFormat="1" applyFont="1" applyAlignment="1">
      <alignment vertical="center"/>
      <protection/>
    </xf>
    <xf numFmtId="166" fontId="2" fillId="0" borderId="0" xfId="62" applyNumberFormat="1" applyFont="1" applyFill="1" applyAlignment="1">
      <alignment vertical="center"/>
      <protection/>
    </xf>
    <xf numFmtId="0" fontId="0" fillId="0" borderId="0" xfId="0" applyNumberFormat="1" applyAlignment="1">
      <alignment horizontal="justify" vertical="center" wrapText="1"/>
    </xf>
    <xf numFmtId="0" fontId="0" fillId="0" borderId="0" xfId="0" applyAlignment="1" quotePrefix="1">
      <alignment/>
    </xf>
    <xf numFmtId="0" fontId="0" fillId="0" borderId="0" xfId="0" applyNumberFormat="1" applyAlignment="1" quotePrefix="1">
      <alignment horizontal="justify" vertical="center" wrapText="1"/>
    </xf>
    <xf numFmtId="0" fontId="1" fillId="0" borderId="0" xfId="62" applyFont="1" applyAlignment="1">
      <alignment horizontal="left" vertical="center"/>
      <protection/>
    </xf>
    <xf numFmtId="0" fontId="1" fillId="0" borderId="0" xfId="63" applyFont="1">
      <alignment/>
      <protection/>
    </xf>
    <xf numFmtId="0" fontId="1" fillId="0" borderId="0" xfId="63" applyFont="1" applyAlignment="1">
      <alignment horizontal="left" vertical="center"/>
      <protection/>
    </xf>
    <xf numFmtId="0" fontId="2" fillId="0" borderId="10" xfId="63" applyFont="1" applyBorder="1" applyAlignment="1" applyProtection="1">
      <alignment vertical="center"/>
      <protection/>
    </xf>
    <xf numFmtId="0" fontId="1" fillId="0" borderId="10" xfId="63" applyFont="1" applyBorder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0" fontId="1" fillId="0" borderId="0" xfId="63" applyFont="1" applyAlignment="1" applyProtection="1">
      <alignment vertical="center"/>
      <protection/>
    </xf>
    <xf numFmtId="0" fontId="1" fillId="0" borderId="0" xfId="63" applyBorder="1" applyAlignment="1">
      <alignment horizontal="center" vertical="center"/>
      <protection/>
    </xf>
    <xf numFmtId="0" fontId="2" fillId="0" borderId="11" xfId="63" applyFont="1" applyBorder="1" applyAlignment="1" applyProtection="1">
      <alignment horizontal="center" vertical="center"/>
      <protection/>
    </xf>
    <xf numFmtId="0" fontId="2" fillId="0" borderId="0" xfId="63" applyFont="1" applyBorder="1" applyAlignment="1" applyProtection="1">
      <alignment vertical="center"/>
      <protection/>
    </xf>
    <xf numFmtId="0" fontId="1" fillId="0" borderId="0" xfId="63" applyBorder="1" applyAlignment="1">
      <alignment horizontal="center" vertical="center" wrapText="1"/>
      <protection/>
    </xf>
    <xf numFmtId="0" fontId="2" fillId="0" borderId="12" xfId="63" applyFont="1" applyBorder="1" applyAlignment="1" applyProtection="1">
      <alignment horizontal="center" vertical="center"/>
      <protection/>
    </xf>
    <xf numFmtId="3" fontId="1" fillId="0" borderId="0" xfId="63" applyNumberFormat="1" applyAlignment="1">
      <alignment vertical="center"/>
      <protection/>
    </xf>
    <xf numFmtId="0" fontId="2" fillId="0" borderId="0" xfId="63" applyFont="1" applyAlignment="1" applyProtection="1">
      <alignment vertical="center"/>
      <protection/>
    </xf>
    <xf numFmtId="0" fontId="1" fillId="0" borderId="0" xfId="63" applyAlignment="1">
      <alignment vertical="center"/>
      <protection/>
    </xf>
    <xf numFmtId="0" fontId="1" fillId="0" borderId="0" xfId="63" applyBorder="1" applyAlignment="1">
      <alignment vertical="center"/>
      <protection/>
    </xf>
    <xf numFmtId="0" fontId="1" fillId="0" borderId="0" xfId="63" applyFont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 vertical="center"/>
      <protection/>
    </xf>
    <xf numFmtId="3" fontId="2" fillId="0" borderId="0" xfId="63" applyNumberFormat="1" applyFont="1" applyAlignment="1" applyProtection="1">
      <alignment horizontal="right" vertical="center"/>
      <protection/>
    </xf>
    <xf numFmtId="166" fontId="2" fillId="0" borderId="0" xfId="63" applyNumberFormat="1" applyFont="1" applyAlignment="1" applyProtection="1">
      <alignment horizontal="right" vertical="center"/>
      <protection/>
    </xf>
    <xf numFmtId="166" fontId="1" fillId="0" borderId="0" xfId="63" applyNumberFormat="1" applyAlignment="1">
      <alignment vertical="center"/>
      <protection/>
    </xf>
    <xf numFmtId="3" fontId="1" fillId="0" borderId="0" xfId="63" applyNumberFormat="1" applyFill="1" applyAlignment="1">
      <alignment vertical="center"/>
      <protection/>
    </xf>
    <xf numFmtId="166" fontId="1" fillId="0" borderId="0" xfId="63" applyNumberFormat="1" applyFont="1" applyAlignment="1">
      <alignment vertical="center"/>
      <protection/>
    </xf>
    <xf numFmtId="3" fontId="2" fillId="0" borderId="0" xfId="63" applyNumberFormat="1" applyFont="1" applyAlignment="1" applyProtection="1">
      <alignment vertical="center"/>
      <protection/>
    </xf>
    <xf numFmtId="166" fontId="2" fillId="0" borderId="0" xfId="63" applyNumberFormat="1" applyFont="1" applyAlignment="1" applyProtection="1">
      <alignment vertical="center"/>
      <protection/>
    </xf>
    <xf numFmtId="3" fontId="1" fillId="0" borderId="0" xfId="63" applyNumberFormat="1" applyFont="1" applyFill="1" applyAlignment="1" applyProtection="1">
      <alignment vertical="center"/>
      <protection/>
    </xf>
    <xf numFmtId="3" fontId="1" fillId="0" borderId="0" xfId="63" applyNumberFormat="1" applyFont="1" applyAlignment="1" applyProtection="1">
      <alignment vertical="center"/>
      <protection/>
    </xf>
    <xf numFmtId="166" fontId="1" fillId="0" borderId="0" xfId="63" applyNumberFormat="1" applyFont="1" applyAlignment="1" applyProtection="1">
      <alignment vertical="center"/>
      <protection/>
    </xf>
    <xf numFmtId="166" fontId="1" fillId="0" borderId="0" xfId="63" applyNumberFormat="1" applyFont="1" applyAlignment="1" applyProtection="1">
      <alignment horizontal="right" vertical="center"/>
      <protection/>
    </xf>
    <xf numFmtId="166" fontId="1" fillId="0" borderId="0" xfId="63" applyNumberFormat="1" applyFont="1" applyAlignment="1">
      <alignment vertical="center"/>
      <protection/>
    </xf>
    <xf numFmtId="3" fontId="1" fillId="0" borderId="0" xfId="63" applyNumberFormat="1" applyFont="1" applyFill="1" applyAlignment="1">
      <alignment vertical="center"/>
      <protection/>
    </xf>
    <xf numFmtId="3" fontId="1" fillId="0" borderId="0" xfId="63" applyNumberFormat="1" applyFont="1" applyAlignment="1">
      <alignment vertical="center"/>
      <protection/>
    </xf>
    <xf numFmtId="3" fontId="2" fillId="0" borderId="0" xfId="63" applyNumberFormat="1" applyFont="1" applyAlignment="1">
      <alignment vertical="center"/>
      <protection/>
    </xf>
    <xf numFmtId="166" fontId="2" fillId="0" borderId="0" xfId="63" applyNumberFormat="1" applyFont="1" applyAlignment="1">
      <alignment vertical="center"/>
      <protection/>
    </xf>
    <xf numFmtId="3" fontId="2" fillId="0" borderId="0" xfId="63" applyNumberFormat="1" applyFont="1" applyFill="1" applyAlignment="1">
      <alignment vertical="center"/>
      <protection/>
    </xf>
    <xf numFmtId="3" fontId="2" fillId="0" borderId="0" xfId="63" applyNumberFormat="1" applyFont="1" applyAlignment="1">
      <alignment vertical="center"/>
      <protection/>
    </xf>
    <xf numFmtId="0" fontId="39" fillId="0" borderId="0" xfId="0" applyFont="1" applyAlignment="1">
      <alignment/>
    </xf>
    <xf numFmtId="0" fontId="39" fillId="0" borderId="0" xfId="0" applyFont="1" applyFill="1" applyAlignment="1">
      <alignment vertical="center"/>
    </xf>
    <xf numFmtId="0" fontId="36" fillId="0" borderId="0" xfId="0" applyNumberFormat="1" applyFont="1" applyFill="1" applyAlignment="1">
      <alignment vertical="center"/>
    </xf>
    <xf numFmtId="0" fontId="38" fillId="0" borderId="0" xfId="0" applyNumberFormat="1" applyFont="1" applyAlignment="1">
      <alignment horizontal="justify" vertical="center" wrapText="1"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166" fontId="40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top" wrapText="1"/>
    </xf>
    <xf numFmtId="0" fontId="39" fillId="0" borderId="0" xfId="0" applyFont="1" applyAlignment="1">
      <alignment vertical="center"/>
    </xf>
    <xf numFmtId="165" fontId="42" fillId="0" borderId="0" xfId="0" applyNumberFormat="1" applyFont="1" applyAlignment="1">
      <alignment horizontal="right" vertical="center"/>
    </xf>
    <xf numFmtId="166" fontId="42" fillId="0" borderId="0" xfId="0" applyNumberFormat="1" applyFont="1" applyAlignment="1">
      <alignment horizontal="right" vertical="center"/>
    </xf>
    <xf numFmtId="0" fontId="38" fillId="0" borderId="0" xfId="0" applyFont="1" applyAlignment="1">
      <alignment vertical="center"/>
    </xf>
    <xf numFmtId="0" fontId="0" fillId="0" borderId="0" xfId="0" applyNumberFormat="1" applyFont="1" applyAlignment="1" quotePrefix="1">
      <alignment horizontal="justify" vertical="center" wrapText="1"/>
    </xf>
    <xf numFmtId="0" fontId="27" fillId="11" borderId="0" xfId="45" applyFont="1" applyFill="1" applyAlignment="1" applyProtection="1" quotePrefix="1">
      <alignment horizontal="left" vertical="center" wrapText="1"/>
      <protection/>
    </xf>
    <xf numFmtId="0" fontId="27" fillId="11" borderId="0" xfId="45" applyFont="1" applyFill="1" applyAlignment="1" applyProtection="1">
      <alignment horizontal="left"/>
      <protection/>
    </xf>
    <xf numFmtId="0" fontId="27" fillId="11" borderId="0" xfId="45" applyFont="1" applyFill="1" applyAlignment="1" applyProtection="1" quotePrefix="1">
      <alignment horizontal="left" wrapText="1"/>
      <protection/>
    </xf>
    <xf numFmtId="0" fontId="28" fillId="0" borderId="0" xfId="0" applyNumberFormat="1" applyFont="1" applyFill="1" applyAlignment="1">
      <alignment horizontal="center" vertical="center"/>
    </xf>
    <xf numFmtId="0" fontId="27" fillId="11" borderId="0" xfId="45" applyFont="1" applyFill="1" applyAlignment="1" applyProtection="1">
      <alignment horizontal="left" wrapText="1"/>
      <protection/>
    </xf>
    <xf numFmtId="0" fontId="25" fillId="11" borderId="0" xfId="0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37" fillId="11" borderId="0" xfId="45" applyFont="1" applyFill="1" applyAlignment="1" applyProtection="1">
      <alignment horizontal="left"/>
      <protection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4" fontId="2" fillId="0" borderId="14" xfId="56" applyNumberFormat="1" applyFont="1" applyBorder="1" applyAlignment="1" applyProtection="1">
      <alignment horizontal="center" vertical="center"/>
      <protection/>
    </xf>
    <xf numFmtId="0" fontId="1" fillId="0" borderId="0" xfId="56" applyFont="1" applyAlignment="1">
      <alignment vertical="center"/>
      <protection/>
    </xf>
    <xf numFmtId="164" fontId="2" fillId="0" borderId="11" xfId="56" applyNumberFormat="1" applyFont="1" applyBorder="1" applyAlignment="1" applyProtection="1">
      <alignment horizontal="center" vertical="center"/>
      <protection/>
    </xf>
    <xf numFmtId="0" fontId="2" fillId="0" borderId="14" xfId="56" applyFont="1" applyBorder="1" applyAlignment="1" applyProtection="1">
      <alignment horizontal="center" vertical="center" wrapText="1"/>
      <protection/>
    </xf>
    <xf numFmtId="0" fontId="2" fillId="0" borderId="16" xfId="56" applyFont="1" applyBorder="1" applyAlignment="1" applyProtection="1">
      <alignment horizontal="center" vertical="center"/>
      <protection/>
    </xf>
    <xf numFmtId="0" fontId="2" fillId="0" borderId="14" xfId="56" applyFont="1" applyBorder="1" applyAlignment="1" applyProtection="1">
      <alignment horizontal="center" vertical="center"/>
      <protection/>
    </xf>
    <xf numFmtId="0" fontId="15" fillId="11" borderId="0" xfId="45" applyFill="1" applyAlignment="1" applyProtection="1">
      <alignment horizontal="left"/>
      <protection/>
    </xf>
    <xf numFmtId="0" fontId="3" fillId="6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16" xfId="57" applyFont="1" applyBorder="1" applyAlignment="1" applyProtection="1">
      <alignment horizontal="center" vertical="center"/>
      <protection/>
    </xf>
    <xf numFmtId="164" fontId="2" fillId="0" borderId="11" xfId="57" applyNumberFormat="1" applyFont="1" applyBorder="1" applyAlignment="1" applyProtection="1">
      <alignment horizontal="center" vertical="center"/>
      <protection/>
    </xf>
    <xf numFmtId="0" fontId="2" fillId="0" borderId="14" xfId="57" applyFont="1" applyBorder="1" applyAlignment="1" applyProtection="1">
      <alignment vertical="center"/>
      <protection/>
    </xf>
    <xf numFmtId="0" fontId="2" fillId="0" borderId="0" xfId="57" applyFont="1" applyBorder="1" applyAlignment="1" applyProtection="1">
      <alignment vertical="center"/>
      <protection/>
    </xf>
    <xf numFmtId="0" fontId="2" fillId="0" borderId="14" xfId="57" applyFont="1" applyBorder="1" applyAlignment="1" applyProtection="1">
      <alignment horizontal="center" vertical="center" wrapText="1"/>
      <protection/>
    </xf>
    <xf numFmtId="0" fontId="2" fillId="0" borderId="14" xfId="57" applyFont="1" applyBorder="1" applyAlignment="1" applyProtection="1">
      <alignment horizontal="center" vertical="center"/>
      <protection/>
    </xf>
    <xf numFmtId="164" fontId="2" fillId="0" borderId="14" xfId="57" applyNumberFormat="1" applyFont="1" applyBorder="1" applyAlignment="1" applyProtection="1">
      <alignment vertical="center"/>
      <protection/>
    </xf>
    <xf numFmtId="164" fontId="2" fillId="0" borderId="0" xfId="57" applyNumberFormat="1" applyFont="1" applyBorder="1" applyAlignment="1" applyProtection="1">
      <alignment vertical="center"/>
      <protection/>
    </xf>
    <xf numFmtId="0" fontId="3" fillId="6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164" fontId="2" fillId="0" borderId="14" xfId="57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4" fillId="6" borderId="0" xfId="0" applyFont="1" applyFill="1" applyAlignment="1">
      <alignment horizontal="left" vertical="center"/>
    </xf>
    <xf numFmtId="0" fontId="1" fillId="0" borderId="0" xfId="0" applyFont="1" applyAlignment="1" applyProtection="1">
      <alignment vertical="center"/>
      <protection/>
    </xf>
    <xf numFmtId="0" fontId="2" fillId="0" borderId="15" xfId="58" applyFont="1" applyBorder="1" applyAlignment="1" applyProtection="1">
      <alignment horizontal="center" vertical="center"/>
      <protection/>
    </xf>
    <xf numFmtId="164" fontId="2" fillId="0" borderId="14" xfId="58" applyNumberFormat="1" applyFont="1" applyBorder="1" applyAlignment="1" applyProtection="1">
      <alignment vertical="center"/>
      <protection/>
    </xf>
    <xf numFmtId="0" fontId="1" fillId="0" borderId="0" xfId="58" applyAlignment="1">
      <alignment vertical="center"/>
      <protection/>
    </xf>
    <xf numFmtId="0" fontId="2" fillId="0" borderId="15" xfId="58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6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" fillId="0" borderId="15" xfId="59" applyFont="1" applyBorder="1" applyAlignment="1" quotePrefix="1">
      <alignment horizontal="center" vertical="center" wrapText="1"/>
      <protection/>
    </xf>
    <xf numFmtId="0" fontId="2" fillId="0" borderId="14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5" xfId="59" applyFont="1" applyBorder="1" applyAlignment="1" applyProtection="1">
      <alignment horizontal="center" vertical="center" wrapText="1"/>
      <protection/>
    </xf>
    <xf numFmtId="0" fontId="1" fillId="0" borderId="15" xfId="59" applyFont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3" fontId="2" fillId="0" borderId="12" xfId="59" applyNumberFormat="1" applyFont="1" applyBorder="1" applyAlignment="1" applyProtection="1">
      <alignment horizontal="center" vertical="top" wrapText="1"/>
      <protection/>
    </xf>
    <xf numFmtId="3" fontId="2" fillId="0" borderId="13" xfId="59" applyNumberFormat="1" applyFont="1" applyBorder="1" applyAlignment="1" applyProtection="1">
      <alignment horizontal="center" vertical="top" wrapText="1"/>
      <protection/>
    </xf>
    <xf numFmtId="0" fontId="1" fillId="0" borderId="11" xfId="59" applyFont="1" applyBorder="1" applyAlignment="1">
      <alignment horizontal="center" vertical="top" wrapText="1"/>
      <protection/>
    </xf>
    <xf numFmtId="0" fontId="1" fillId="0" borderId="11" xfId="59" applyBorder="1" applyAlignment="1">
      <alignment horizontal="center" wrapText="1"/>
      <protection/>
    </xf>
    <xf numFmtId="0" fontId="2" fillId="0" borderId="13" xfId="59" applyFont="1" applyBorder="1" applyAlignment="1">
      <alignment horizontal="center" vertical="top" wrapText="1"/>
      <protection/>
    </xf>
    <xf numFmtId="0" fontId="1" fillId="0" borderId="11" xfId="59" applyFont="1" applyBorder="1" applyAlignment="1">
      <alignment vertical="top" wrapText="1"/>
      <protection/>
    </xf>
    <xf numFmtId="0" fontId="2" fillId="0" borderId="15" xfId="60" applyFont="1" applyBorder="1" applyAlignment="1" applyProtection="1">
      <alignment horizontal="center" vertical="center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164" fontId="2" fillId="0" borderId="14" xfId="60" applyNumberFormat="1" applyFont="1" applyBorder="1" applyAlignment="1" applyProtection="1">
      <alignment vertical="center"/>
      <protection/>
    </xf>
    <xf numFmtId="0" fontId="1" fillId="0" borderId="0" xfId="60" applyAlignment="1">
      <alignment vertical="center"/>
      <protection/>
    </xf>
    <xf numFmtId="0" fontId="2" fillId="0" borderId="16" xfId="61" applyFont="1" applyBorder="1" applyAlignment="1" applyProtection="1">
      <alignment horizontal="center" vertical="center" wrapText="1"/>
      <protection/>
    </xf>
    <xf numFmtId="0" fontId="1" fillId="0" borderId="14" xfId="61" applyBorder="1" applyAlignment="1">
      <alignment vertical="center"/>
      <protection/>
    </xf>
    <xf numFmtId="0" fontId="1" fillId="0" borderId="0" xfId="61" applyAlignment="1">
      <alignment vertical="center"/>
      <protection/>
    </xf>
    <xf numFmtId="164" fontId="2" fillId="0" borderId="14" xfId="61" applyNumberFormat="1" applyFont="1" applyBorder="1" applyAlignment="1" applyProtection="1">
      <alignment vertical="center"/>
      <protection/>
    </xf>
    <xf numFmtId="0" fontId="2" fillId="0" borderId="16" xfId="61" applyFont="1" applyBorder="1" applyAlignment="1" applyProtection="1">
      <alignment horizontal="center" vertical="center"/>
      <protection/>
    </xf>
    <xf numFmtId="164" fontId="2" fillId="0" borderId="14" xfId="61" applyNumberFormat="1" applyFont="1" applyBorder="1" applyAlignment="1" applyProtection="1">
      <alignment horizontal="center" vertical="center"/>
      <protection/>
    </xf>
    <xf numFmtId="0" fontId="1" fillId="0" borderId="0" xfId="61" applyAlignment="1">
      <alignment horizontal="center" vertical="center"/>
      <protection/>
    </xf>
    <xf numFmtId="0" fontId="1" fillId="0" borderId="14" xfId="61" applyFont="1" applyBorder="1" applyAlignment="1" applyProtection="1">
      <alignment vertical="center"/>
      <protection/>
    </xf>
    <xf numFmtId="0" fontId="6" fillId="0" borderId="0" xfId="0" applyFont="1" applyAlignment="1" quotePrefix="1">
      <alignment horizontal="justify" vertical="center"/>
    </xf>
    <xf numFmtId="0" fontId="6" fillId="0" borderId="0" xfId="0" applyFont="1" applyAlignment="1">
      <alignment horizontal="justify" vertical="center"/>
    </xf>
    <xf numFmtId="0" fontId="2" fillId="0" borderId="16" xfId="62" applyFont="1" applyBorder="1" applyAlignment="1">
      <alignment horizontal="center" vertical="justify" wrapText="1"/>
      <protection/>
    </xf>
    <xf numFmtId="0" fontId="2" fillId="0" borderId="15" xfId="62" applyFont="1" applyBorder="1" applyAlignment="1">
      <alignment horizontal="center" vertical="center" wrapText="1"/>
      <protection/>
    </xf>
    <xf numFmtId="0" fontId="1" fillId="0" borderId="15" xfId="62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 wrapText="1"/>
      <protection/>
    </xf>
    <xf numFmtId="0" fontId="1" fillId="0" borderId="11" xfId="62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1" fillId="0" borderId="16" xfId="63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1" fillId="0" borderId="12" xfId="63" applyBorder="1" applyAlignment="1">
      <alignment horizontal="center" vertical="center" wrapText="1"/>
      <protection/>
    </xf>
    <xf numFmtId="0" fontId="1" fillId="0" borderId="12" xfId="63" applyBorder="1" applyAlignment="1">
      <alignment horizontal="center" vertical="center"/>
      <protection/>
    </xf>
    <xf numFmtId="0" fontId="2" fillId="0" borderId="12" xfId="63" applyFont="1" applyBorder="1" applyAlignment="1" applyProtection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rmal 2" xfId="55"/>
    <cellStyle name="Normal_AJS01" xfId="56"/>
    <cellStyle name="Normal_AJS02" xfId="57"/>
    <cellStyle name="Normal_AJS03" xfId="58"/>
    <cellStyle name="Normal_AJS04" xfId="59"/>
    <cellStyle name="Normal_AJS05" xfId="60"/>
    <cellStyle name="Normal_AJS06" xfId="61"/>
    <cellStyle name="Normal_AJS07" xfId="62"/>
    <cellStyle name="Normal_AJS08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8.png@01D0A9A8.665F35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4</xdr:row>
      <xdr:rowOff>47625</xdr:rowOff>
    </xdr:to>
    <xdr:pic>
      <xdr:nvPicPr>
        <xdr:cNvPr id="1" name="6 Imagen" descr="cid:image008.png@01D0A9A8.665F35E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543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1.140625" style="26" customWidth="1"/>
    <col min="2" max="2" width="15.8515625" style="26" customWidth="1"/>
    <col min="3" max="3" width="10.140625" style="26" customWidth="1"/>
    <col min="4" max="4" width="11.421875" style="26" customWidth="1"/>
    <col min="5" max="5" width="34.421875" style="26" customWidth="1"/>
    <col min="6" max="16384" width="11.421875" style="26" customWidth="1"/>
  </cols>
  <sheetData>
    <row r="1" spans="3:8" ht="19.5" customHeight="1">
      <c r="C1" s="294" t="s">
        <v>0</v>
      </c>
      <c r="D1" s="294"/>
      <c r="E1" s="294"/>
      <c r="F1" s="294"/>
      <c r="G1" s="294"/>
      <c r="H1" s="27"/>
    </row>
    <row r="2" spans="4:5" ht="17.25" customHeight="1">
      <c r="D2" s="296"/>
      <c r="E2" s="296"/>
    </row>
    <row r="3" spans="2:8" ht="24.75" customHeight="1">
      <c r="B3" s="30"/>
      <c r="C3" s="30"/>
      <c r="D3" s="297">
        <v>2014</v>
      </c>
      <c r="E3" s="297"/>
      <c r="F3" s="31"/>
      <c r="G3" s="32"/>
      <c r="H3" s="32"/>
    </row>
    <row r="4" spans="2:8" ht="36" customHeight="1">
      <c r="B4" s="30"/>
      <c r="C4" s="30"/>
      <c r="D4" s="30"/>
      <c r="E4" s="30"/>
      <c r="F4" s="30"/>
      <c r="G4" s="30"/>
      <c r="H4" s="30"/>
    </row>
    <row r="5" spans="1:8" ht="22.5" customHeight="1">
      <c r="A5" s="30"/>
      <c r="B5" s="37" t="s">
        <v>146</v>
      </c>
      <c r="C5" s="37"/>
      <c r="D5" s="37"/>
      <c r="E5" s="37"/>
      <c r="F5" s="37"/>
      <c r="G5" s="34"/>
      <c r="H5" s="34"/>
    </row>
    <row r="6" spans="2:10" ht="18.75" customHeight="1">
      <c r="B6" s="292" t="s">
        <v>2</v>
      </c>
      <c r="C6" s="292"/>
      <c r="D6" s="292"/>
      <c r="E6" s="292"/>
      <c r="F6" s="292"/>
      <c r="G6" s="33"/>
      <c r="H6" s="33"/>
      <c r="I6" s="28"/>
      <c r="J6" s="28"/>
    </row>
    <row r="7" spans="1:8" ht="12.75">
      <c r="A7" s="30"/>
      <c r="B7" s="30"/>
      <c r="C7" s="30"/>
      <c r="D7" s="30"/>
      <c r="E7" s="30"/>
      <c r="F7" s="30"/>
      <c r="G7" s="34"/>
      <c r="H7" s="34"/>
    </row>
    <row r="8" spans="1:8" ht="15.75">
      <c r="A8" s="30"/>
      <c r="B8" s="37" t="s">
        <v>17</v>
      </c>
      <c r="C8" s="37"/>
      <c r="D8" s="37"/>
      <c r="E8" s="37"/>
      <c r="F8" s="37"/>
      <c r="G8" s="34"/>
      <c r="H8" s="34"/>
    </row>
    <row r="9" spans="2:8" ht="12.75">
      <c r="B9" s="34"/>
      <c r="C9" s="34"/>
      <c r="D9" s="34"/>
      <c r="E9" s="34"/>
      <c r="F9" s="34"/>
      <c r="G9" s="34"/>
      <c r="H9" s="34"/>
    </row>
    <row r="10" spans="2:8" ht="15.75">
      <c r="B10" s="292" t="s">
        <v>27</v>
      </c>
      <c r="C10" s="292"/>
      <c r="D10" s="292"/>
      <c r="E10" s="292"/>
      <c r="F10" s="292"/>
      <c r="G10" s="292"/>
      <c r="H10" s="292"/>
    </row>
    <row r="11" spans="2:8" ht="12.75">
      <c r="B11" s="34"/>
      <c r="C11" s="34"/>
      <c r="D11" s="34"/>
      <c r="E11" s="34"/>
      <c r="F11" s="34"/>
      <c r="G11" s="34"/>
      <c r="H11" s="34"/>
    </row>
    <row r="12" spans="2:11" ht="35.25" customHeight="1">
      <c r="B12" s="293" t="s">
        <v>112</v>
      </c>
      <c r="C12" s="293"/>
      <c r="D12" s="293"/>
      <c r="E12" s="293"/>
      <c r="F12" s="293"/>
      <c r="G12" s="293"/>
      <c r="H12" s="293"/>
      <c r="I12" s="29"/>
      <c r="J12" s="29"/>
      <c r="K12" s="29"/>
    </row>
    <row r="13" spans="2:8" ht="12.75">
      <c r="B13" s="34"/>
      <c r="C13" s="34"/>
      <c r="D13" s="34"/>
      <c r="E13" s="34"/>
      <c r="F13" s="34"/>
      <c r="G13" s="34"/>
      <c r="H13" s="34"/>
    </row>
    <row r="14" spans="2:8" ht="34.5" customHeight="1">
      <c r="B14" s="295" t="s">
        <v>36</v>
      </c>
      <c r="C14" s="295"/>
      <c r="D14" s="295"/>
      <c r="E14" s="295"/>
      <c r="F14" s="295"/>
      <c r="G14" s="34"/>
      <c r="H14" s="34"/>
    </row>
    <row r="15" spans="2:8" ht="12.75">
      <c r="B15" s="34"/>
      <c r="C15" s="34"/>
      <c r="D15" s="34"/>
      <c r="E15" s="34"/>
      <c r="F15" s="34"/>
      <c r="G15" s="34"/>
      <c r="H15" s="34"/>
    </row>
    <row r="16" spans="2:8" ht="42" customHeight="1">
      <c r="B16" s="295" t="s">
        <v>99</v>
      </c>
      <c r="C16" s="295"/>
      <c r="D16" s="295"/>
      <c r="E16" s="295"/>
      <c r="F16" s="295"/>
      <c r="G16" s="34"/>
      <c r="H16" s="34"/>
    </row>
    <row r="17" spans="2:8" ht="12.75">
      <c r="B17" s="34"/>
      <c r="C17" s="34"/>
      <c r="D17" s="34"/>
      <c r="E17" s="34"/>
      <c r="F17" s="34"/>
      <c r="G17" s="34"/>
      <c r="H17" s="34"/>
    </row>
    <row r="18" spans="2:8" ht="45.75" customHeight="1">
      <c r="B18" s="293" t="s">
        <v>107</v>
      </c>
      <c r="C18" s="293"/>
      <c r="D18" s="293"/>
      <c r="E18" s="293"/>
      <c r="F18" s="293"/>
      <c r="G18" s="293"/>
      <c r="H18" s="293"/>
    </row>
    <row r="19" spans="2:8" ht="12.75">
      <c r="B19" s="34"/>
      <c r="C19" s="34"/>
      <c r="D19" s="34"/>
      <c r="E19" s="34"/>
      <c r="F19" s="34"/>
      <c r="G19" s="34"/>
      <c r="H19" s="34"/>
    </row>
    <row r="20" spans="2:8" ht="39.75" customHeight="1">
      <c r="B20" s="291" t="s">
        <v>121</v>
      </c>
      <c r="C20" s="291"/>
      <c r="D20" s="291"/>
      <c r="E20" s="291"/>
      <c r="F20" s="291"/>
      <c r="G20" s="291"/>
      <c r="H20" s="291"/>
    </row>
    <row r="21" spans="2:8" ht="12.75">
      <c r="B21" s="34"/>
      <c r="C21" s="34"/>
      <c r="D21" s="34"/>
      <c r="E21" s="34"/>
      <c r="F21" s="34"/>
      <c r="G21" s="34"/>
      <c r="H21" s="34"/>
    </row>
  </sheetData>
  <sheetProtection/>
  <mergeCells count="10">
    <mergeCell ref="B20:H20"/>
    <mergeCell ref="B10:H10"/>
    <mergeCell ref="B12:H12"/>
    <mergeCell ref="B18:H18"/>
    <mergeCell ref="C1:G1"/>
    <mergeCell ref="B14:F14"/>
    <mergeCell ref="B16:F16"/>
    <mergeCell ref="D2:E2"/>
    <mergeCell ref="D3:E3"/>
    <mergeCell ref="B6:F6"/>
  </mergeCells>
  <hyperlinks>
    <hyperlink ref="B6" location="'AJS-1'!A1" display="Asuntos resueltos,según materia objeto de la demanda "/>
    <hyperlink ref="B8" location="'AJS-1'!A1" display="Asuntos resueltos,según materia objeto de la demanda "/>
    <hyperlink ref="B10" location="'AJS-1'!A1" display="Asuntos resueltos,según materia objeto de la demanda "/>
    <hyperlink ref="B12" location="'AJS-1'!A1" display="Asuntos resueltos,según materia objeto de la demanda "/>
    <hyperlink ref="B14" location="'AJS-1'!A1" display="Asuntos resueltos,según materia objeto de la demanda "/>
    <hyperlink ref="B16" location="'AJS-1'!A1" display="Asuntos resueltos,según materia objeto de la demanda "/>
    <hyperlink ref="B18" location="'AJS-1'!A1" display="Asuntos resueltos,según materia objeto de la demanda "/>
    <hyperlink ref="B8:F8" location="'AJS-2'!A1" display="Asuntos resueltos, según clase de resolución."/>
    <hyperlink ref="B10:F10" location="'AJS-1'!A1" display="Asuntos resueltos, según materia objeto de la demanda, por clase de resolución."/>
    <hyperlink ref="B10:H10" location="'AJS-3'!A1" display="Asuntos resueltos, según materia objeto de la demanda, por clase de resolución."/>
    <hyperlink ref="B12:F12" location="'AJS-4'!A1" display="'Conflictos individuales. Asuntos resueltos, trabajadores afectados y cantidades acordadas, según materia objeto de la demanda, por clase de resolución"/>
    <hyperlink ref="B12:H12" location="'AJS-4'!A1" display="Conflictos individuales. Asuntos resueltos, trabajadores afectados y cantidades acordadas, según materia objeto de la demanda, por clase de resolución"/>
    <hyperlink ref="B14:F14" location="'AJS-5'!A1" display="Asuntos resueltos, según materia objeto de la demanda, por comunidad autónoma y provincia."/>
    <hyperlink ref="B16:F16" location="'AJS-6'!A1" display="Asuntos resueltos en materia de despidos, según clase de resolución, por comunidad autónoma y provincia."/>
    <hyperlink ref="B18:F18" location="'AJS-7'!A1" display="'Conflictos individuales según materia objeto de la demanda. Trabajadores afectados en despidos y cantidades acordadas según tipo de resolución, por comunidad autónoma y provincia."/>
    <hyperlink ref="B20"/>
    <hyperlink ref="B20:H20" location="'AJS-8'!A1" display="Conflictos individuales en materia de despidos según tipo de resolución. Trabajadores afectados, cantidades acordadas y cuantías medias, por comunidad autónoma y provincia"/>
    <hyperlink ref="B5:F5" location="Fuente!A1" display="Fuente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6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22.421875" style="73" customWidth="1"/>
    <col min="2" max="2" width="11.00390625" style="41" customWidth="1"/>
    <col min="3" max="3" width="1.1484375" style="41" customWidth="1"/>
    <col min="4" max="4" width="11.00390625" style="41" customWidth="1"/>
    <col min="5" max="5" width="1.1484375" style="41" customWidth="1"/>
    <col min="6" max="6" width="11.00390625" style="41" customWidth="1"/>
    <col min="7" max="7" width="1.1484375" style="41" customWidth="1"/>
    <col min="8" max="8" width="11.00390625" style="41" customWidth="1"/>
    <col min="9" max="9" width="1.1484375" style="41" customWidth="1"/>
    <col min="10" max="10" width="11.00390625" style="41" customWidth="1"/>
    <col min="11" max="11" width="1.1484375" style="41" customWidth="1"/>
    <col min="12" max="12" width="11.00390625" style="41" customWidth="1"/>
    <col min="13" max="13" width="1.1484375" style="41" customWidth="1"/>
    <col min="14" max="14" width="11.00390625" style="41" customWidth="1"/>
    <col min="15" max="15" width="1.1484375" style="41" customWidth="1"/>
    <col min="16" max="16" width="11.00390625" style="41" customWidth="1"/>
    <col min="17" max="17" width="1.1484375" style="41" customWidth="1"/>
    <col min="18" max="18" width="11.00390625" style="41" customWidth="1"/>
    <col min="19" max="19" width="6.57421875" style="41" customWidth="1"/>
    <col min="20" max="21" width="8.421875" style="41" customWidth="1"/>
    <col min="22" max="22" width="23.28125" style="41" customWidth="1"/>
    <col min="23" max="16384" width="8.421875" style="41" customWidth="1"/>
  </cols>
  <sheetData>
    <row r="1" spans="1:19" ht="15" customHeight="1">
      <c r="A1" s="11" t="s">
        <v>0</v>
      </c>
      <c r="B1" s="66"/>
      <c r="C1" s="66"/>
      <c r="D1" s="2"/>
      <c r="E1" s="2"/>
      <c r="F1" s="117"/>
      <c r="G1" s="2"/>
      <c r="H1" s="77"/>
      <c r="I1" s="2"/>
      <c r="J1" s="2"/>
      <c r="K1" s="2"/>
      <c r="L1" s="12" t="s">
        <v>115</v>
      </c>
      <c r="M1" s="310" t="s">
        <v>113</v>
      </c>
      <c r="N1" s="310"/>
      <c r="O1" s="310"/>
      <c r="P1" s="310"/>
      <c r="Q1" s="310"/>
      <c r="R1" s="310"/>
      <c r="S1" s="310"/>
    </row>
    <row r="2" spans="1:18" ht="6" customHeight="1">
      <c r="A2" s="67"/>
      <c r="B2" s="2"/>
      <c r="C2" s="2"/>
      <c r="D2" s="2"/>
      <c r="E2" s="2"/>
      <c r="F2" s="118"/>
      <c r="G2" s="21"/>
      <c r="H2" s="119"/>
      <c r="I2" s="21"/>
      <c r="J2" s="21"/>
      <c r="K2" s="2"/>
      <c r="L2" s="369" t="s">
        <v>145</v>
      </c>
      <c r="M2" s="369"/>
      <c r="N2" s="369"/>
      <c r="O2" s="369"/>
      <c r="P2" s="369"/>
      <c r="Q2" s="369"/>
      <c r="R2" s="369"/>
    </row>
    <row r="3" spans="1:18" ht="15" customHeight="1">
      <c r="A3" s="67"/>
      <c r="B3" s="2"/>
      <c r="C3" s="2"/>
      <c r="D3" s="2"/>
      <c r="E3" s="2"/>
      <c r="F3" s="119"/>
      <c r="G3" s="21"/>
      <c r="H3" s="21"/>
      <c r="I3" s="21"/>
      <c r="J3" s="21"/>
      <c r="K3" s="2"/>
      <c r="L3" s="369"/>
      <c r="M3" s="369"/>
      <c r="N3" s="369"/>
      <c r="O3" s="369"/>
      <c r="P3" s="369"/>
      <c r="Q3" s="369"/>
      <c r="R3" s="369"/>
    </row>
    <row r="4" spans="1:18" ht="21" customHeight="1">
      <c r="A4" s="67"/>
      <c r="B4" s="2"/>
      <c r="C4" s="2"/>
      <c r="D4" s="2"/>
      <c r="E4" s="2"/>
      <c r="F4" s="119"/>
      <c r="G4" s="21"/>
      <c r="H4" s="21"/>
      <c r="I4" s="21"/>
      <c r="J4" s="21"/>
      <c r="K4" s="2"/>
      <c r="L4" s="369"/>
      <c r="M4" s="369"/>
      <c r="N4" s="369"/>
      <c r="O4" s="369"/>
      <c r="P4" s="369"/>
      <c r="Q4" s="369"/>
      <c r="R4" s="369"/>
    </row>
    <row r="5" spans="1:18" ht="14.25" customHeight="1" thickBot="1">
      <c r="A5" s="5"/>
      <c r="B5" s="245" t="s">
        <v>147</v>
      </c>
      <c r="C5" s="246"/>
      <c r="D5" s="246"/>
      <c r="E5" s="246"/>
      <c r="F5" s="247"/>
      <c r="G5" s="247"/>
      <c r="H5" s="248"/>
      <c r="I5" s="248"/>
      <c r="J5" s="248"/>
      <c r="K5" s="248"/>
      <c r="L5" s="248"/>
      <c r="M5" s="248"/>
      <c r="N5" s="248"/>
      <c r="O5" s="248"/>
      <c r="P5" s="243"/>
      <c r="Q5" s="243"/>
      <c r="R5" s="243"/>
    </row>
    <row r="6" spans="1:18" ht="15" customHeight="1" thickBot="1">
      <c r="A6" s="331"/>
      <c r="B6" s="375" t="s">
        <v>116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</row>
    <row r="7" spans="1:18" ht="23.25" customHeight="1">
      <c r="A7" s="331"/>
      <c r="B7" s="377" t="s">
        <v>117</v>
      </c>
      <c r="C7" s="378"/>
      <c r="D7" s="378"/>
      <c r="E7" s="379"/>
      <c r="F7" s="379"/>
      <c r="G7" s="248"/>
      <c r="H7" s="380" t="s">
        <v>108</v>
      </c>
      <c r="I7" s="379"/>
      <c r="J7" s="379"/>
      <c r="K7" s="379"/>
      <c r="L7" s="379"/>
      <c r="M7" s="249"/>
      <c r="N7" s="380" t="s">
        <v>118</v>
      </c>
      <c r="O7" s="379"/>
      <c r="P7" s="379"/>
      <c r="Q7" s="379"/>
      <c r="R7" s="379"/>
    </row>
    <row r="8" spans="1:18" ht="13.5" customHeight="1">
      <c r="A8" s="331"/>
      <c r="B8" s="250" t="s">
        <v>9</v>
      </c>
      <c r="C8" s="251"/>
      <c r="D8" s="250" t="s">
        <v>119</v>
      </c>
      <c r="E8" s="252"/>
      <c r="F8" s="250" t="s">
        <v>110</v>
      </c>
      <c r="G8" s="252"/>
      <c r="H8" s="250" t="s">
        <v>9</v>
      </c>
      <c r="I8" s="251"/>
      <c r="J8" s="250" t="s">
        <v>109</v>
      </c>
      <c r="K8" s="252"/>
      <c r="L8" s="250" t="s">
        <v>110</v>
      </c>
      <c r="M8" s="251"/>
      <c r="N8" s="253" t="s">
        <v>9</v>
      </c>
      <c r="O8" s="254"/>
      <c r="P8" s="253" t="s">
        <v>109</v>
      </c>
      <c r="Q8" s="255"/>
      <c r="R8" s="253" t="s">
        <v>110</v>
      </c>
    </row>
    <row r="9" spans="1:18" ht="11.25" customHeight="1">
      <c r="A9" s="57"/>
      <c r="B9" s="256"/>
      <c r="C9" s="256"/>
      <c r="D9" s="256"/>
      <c r="E9" s="257"/>
      <c r="F9" s="257"/>
      <c r="G9" s="257"/>
      <c r="H9" s="258"/>
      <c r="I9" s="258"/>
      <c r="J9" s="258"/>
      <c r="K9" s="259"/>
      <c r="L9" s="256"/>
      <c r="M9" s="256"/>
      <c r="N9" s="254"/>
      <c r="O9" s="254"/>
      <c r="P9" s="243"/>
      <c r="Q9" s="243"/>
      <c r="R9" s="243"/>
    </row>
    <row r="10" spans="1:18" ht="12.75" customHeight="1">
      <c r="A10" s="112" t="s">
        <v>111</v>
      </c>
      <c r="B10" s="260">
        <f>D10+F10</f>
        <v>97204</v>
      </c>
      <c r="C10" s="260"/>
      <c r="D10" s="260">
        <f>D12+D22+D27+D29+D31+D35+D37+D44+D55+D61+D66+D70+D76+D78+D80+D82+D87+D89</f>
        <v>42921</v>
      </c>
      <c r="E10" s="260"/>
      <c r="F10" s="260">
        <f>F12+F22+F27+F29+F31+F35+F37+F44+F55+F61+F66+F70+F76+F78+F80+F82+F87+F89</f>
        <v>54283</v>
      </c>
      <c r="G10" s="260"/>
      <c r="H10" s="261">
        <f>J10+L10</f>
        <v>1328986.2660000003</v>
      </c>
      <c r="I10" s="261"/>
      <c r="J10" s="261">
        <f>J12+J22+J27+J29+J31+J35+J37+J44+J55+J61+J66+J70+J76+J78+J80+J82+J87+J89</f>
        <v>654451.3450000002</v>
      </c>
      <c r="K10" s="261" t="e">
        <f>K12+K22+K27+K29+K31+K35+K37+K44+K55+K61+K66+K70+K76+K78+K80+K82+K87+K89+#REF!</f>
        <v>#REF!</v>
      </c>
      <c r="L10" s="261">
        <f>L12+L22+L27+L29+L31+L35+L37+L44+L55+L61+L66+L70+L76+L78+L80+L82+L87+L89</f>
        <v>674534.9210000001</v>
      </c>
      <c r="M10" s="262"/>
      <c r="N10" s="261">
        <f>H10*1000/B10</f>
        <v>13672.135570552655</v>
      </c>
      <c r="O10" s="262"/>
      <c r="P10" s="261">
        <f>J10*1000/D10</f>
        <v>15247.812143239911</v>
      </c>
      <c r="Q10" s="261"/>
      <c r="R10" s="261">
        <f>L10*1000/F10</f>
        <v>12426.26459480869</v>
      </c>
    </row>
    <row r="11" spans="1:18" ht="6" customHeight="1">
      <c r="A11" s="4"/>
      <c r="B11" s="263"/>
      <c r="C11" s="254"/>
      <c r="D11" s="263"/>
      <c r="E11" s="254"/>
      <c r="F11" s="254"/>
      <c r="G11" s="254"/>
      <c r="H11" s="262"/>
      <c r="I11" s="262"/>
      <c r="J11" s="262"/>
      <c r="K11" s="254"/>
      <c r="L11" s="262"/>
      <c r="M11" s="262"/>
      <c r="N11" s="264"/>
      <c r="O11" s="262"/>
      <c r="P11" s="264"/>
      <c r="Q11" s="264"/>
      <c r="R11" s="264"/>
    </row>
    <row r="12" spans="1:18" ht="12.75" customHeight="1">
      <c r="A12" s="4" t="s">
        <v>37</v>
      </c>
      <c r="B12" s="265">
        <f aca="true" t="shared" si="0" ref="B12:B20">D12+F12</f>
        <v>14165</v>
      </c>
      <c r="C12" s="265"/>
      <c r="D12" s="265">
        <f>D13+D14+D15+D16+D17+D18+D19+D20</f>
        <v>6965</v>
      </c>
      <c r="E12" s="265"/>
      <c r="F12" s="265">
        <f>F13+F14+F15+F16+F17+F18+F19+F20</f>
        <v>7200</v>
      </c>
      <c r="G12" s="265"/>
      <c r="H12" s="266">
        <f aca="true" t="shared" si="1" ref="H12:H20">J12+L12</f>
        <v>172845.388</v>
      </c>
      <c r="I12" s="261"/>
      <c r="J12" s="266">
        <f>J13+J14+J15+J16+J17+J18+J19+J20</f>
        <v>89459.948</v>
      </c>
      <c r="K12" s="265"/>
      <c r="L12" s="266">
        <f>L13+L14+L15+L16+L17+L18+L19+L20</f>
        <v>83385.44</v>
      </c>
      <c r="M12" s="262"/>
      <c r="N12" s="261">
        <f aca="true" t="shared" si="2" ref="N12:N20">H12*1000/B12</f>
        <v>12202.286480762443</v>
      </c>
      <c r="O12" s="262"/>
      <c r="P12" s="261">
        <f aca="true" t="shared" si="3" ref="P12:P20">J12*1000/D12</f>
        <v>12844.213639626705</v>
      </c>
      <c r="Q12" s="261"/>
      <c r="R12" s="261">
        <f aca="true" t="shared" si="4" ref="R12:R20">L12*1000/F12</f>
        <v>11581.31111111111</v>
      </c>
    </row>
    <row r="13" spans="1:18" ht="12.75" customHeight="1">
      <c r="A13" s="5" t="s">
        <v>38</v>
      </c>
      <c r="B13" s="267">
        <f t="shared" si="0"/>
        <v>1648</v>
      </c>
      <c r="C13" s="268"/>
      <c r="D13" s="267">
        <v>770</v>
      </c>
      <c r="E13" s="268"/>
      <c r="F13" s="268">
        <v>878</v>
      </c>
      <c r="G13" s="268"/>
      <c r="H13" s="269">
        <f t="shared" si="1"/>
        <v>9789.584</v>
      </c>
      <c r="I13" s="270"/>
      <c r="J13" s="269">
        <v>3923.56</v>
      </c>
      <c r="K13" s="268"/>
      <c r="L13" s="269">
        <v>5866.024</v>
      </c>
      <c r="M13" s="262"/>
      <c r="N13" s="270">
        <f t="shared" si="2"/>
        <v>5940.281553398058</v>
      </c>
      <c r="O13" s="271"/>
      <c r="P13" s="270">
        <f t="shared" si="3"/>
        <v>5095.532467532467</v>
      </c>
      <c r="Q13" s="270"/>
      <c r="R13" s="270">
        <f t="shared" si="4"/>
        <v>6681.120728929385</v>
      </c>
    </row>
    <row r="14" spans="1:18" ht="12.75" customHeight="1">
      <c r="A14" s="5" t="s">
        <v>39</v>
      </c>
      <c r="B14" s="267">
        <f t="shared" si="0"/>
        <v>1662</v>
      </c>
      <c r="C14" s="268"/>
      <c r="D14" s="267">
        <v>918</v>
      </c>
      <c r="E14" s="268"/>
      <c r="F14" s="268">
        <v>744</v>
      </c>
      <c r="G14" s="268"/>
      <c r="H14" s="269">
        <f t="shared" si="1"/>
        <v>21862.574</v>
      </c>
      <c r="I14" s="270"/>
      <c r="J14" s="269">
        <v>10792.213</v>
      </c>
      <c r="K14" s="268"/>
      <c r="L14" s="269">
        <v>11070.361</v>
      </c>
      <c r="M14" s="262"/>
      <c r="N14" s="270">
        <f t="shared" si="2"/>
        <v>13154.376654632972</v>
      </c>
      <c r="O14" s="271"/>
      <c r="P14" s="270">
        <f t="shared" si="3"/>
        <v>11756.22331154684</v>
      </c>
      <c r="Q14" s="270"/>
      <c r="R14" s="270">
        <f t="shared" si="4"/>
        <v>14879.51747311828</v>
      </c>
    </row>
    <row r="15" spans="1:20" ht="12.75" customHeight="1">
      <c r="A15" s="5" t="s">
        <v>40</v>
      </c>
      <c r="B15" s="267">
        <f t="shared" si="0"/>
        <v>1189</v>
      </c>
      <c r="C15" s="268"/>
      <c r="D15" s="267">
        <v>482</v>
      </c>
      <c r="E15" s="268"/>
      <c r="F15" s="268">
        <v>707</v>
      </c>
      <c r="G15" s="268"/>
      <c r="H15" s="269">
        <f t="shared" si="1"/>
        <v>18840.095999999998</v>
      </c>
      <c r="I15" s="270"/>
      <c r="J15" s="269">
        <v>6910.991</v>
      </c>
      <c r="K15" s="268"/>
      <c r="L15" s="269">
        <v>11929.105</v>
      </c>
      <c r="M15" s="262"/>
      <c r="N15" s="270">
        <f t="shared" si="2"/>
        <v>15845.328847771234</v>
      </c>
      <c r="O15" s="271"/>
      <c r="P15" s="270">
        <f t="shared" si="3"/>
        <v>14338.155601659751</v>
      </c>
      <c r="Q15" s="270"/>
      <c r="R15" s="270">
        <f t="shared" si="4"/>
        <v>16872.850070721357</v>
      </c>
      <c r="T15" s="19"/>
    </row>
    <row r="16" spans="1:18" ht="12.75" customHeight="1">
      <c r="A16" s="5" t="s">
        <v>41</v>
      </c>
      <c r="B16" s="267">
        <f t="shared" si="0"/>
        <v>1755</v>
      </c>
      <c r="C16" s="268"/>
      <c r="D16" s="267">
        <v>691</v>
      </c>
      <c r="E16" s="268"/>
      <c r="F16" s="268">
        <v>1064</v>
      </c>
      <c r="G16" s="268"/>
      <c r="H16" s="269">
        <f t="shared" si="1"/>
        <v>21497.625</v>
      </c>
      <c r="I16" s="270"/>
      <c r="J16" s="269">
        <v>9900.721</v>
      </c>
      <c r="K16" s="268"/>
      <c r="L16" s="269">
        <v>11596.904</v>
      </c>
      <c r="M16" s="262"/>
      <c r="N16" s="270">
        <f t="shared" si="2"/>
        <v>12249.358974358975</v>
      </c>
      <c r="O16" s="271"/>
      <c r="P16" s="270">
        <f t="shared" si="3"/>
        <v>14328.105643994211</v>
      </c>
      <c r="Q16" s="270"/>
      <c r="R16" s="270">
        <f t="shared" si="4"/>
        <v>10899.345864661655</v>
      </c>
    </row>
    <row r="17" spans="1:18" ht="12.75" customHeight="1">
      <c r="A17" s="5" t="s">
        <v>42</v>
      </c>
      <c r="B17" s="267">
        <f t="shared" si="0"/>
        <v>887</v>
      </c>
      <c r="C17" s="268"/>
      <c r="D17" s="267">
        <v>664</v>
      </c>
      <c r="E17" s="268"/>
      <c r="F17" s="268">
        <v>223</v>
      </c>
      <c r="G17" s="268"/>
      <c r="H17" s="269">
        <f t="shared" si="1"/>
        <v>13272.377</v>
      </c>
      <c r="I17" s="270"/>
      <c r="J17" s="269">
        <v>9661.556</v>
      </c>
      <c r="K17" s="268"/>
      <c r="L17" s="269">
        <v>3610.821</v>
      </c>
      <c r="M17" s="262"/>
      <c r="N17" s="270">
        <f t="shared" si="2"/>
        <v>14963.220969560316</v>
      </c>
      <c r="O17" s="271"/>
      <c r="P17" s="270">
        <f t="shared" si="3"/>
        <v>14550.536144578313</v>
      </c>
      <c r="Q17" s="270"/>
      <c r="R17" s="270">
        <f t="shared" si="4"/>
        <v>16192.022421524664</v>
      </c>
    </row>
    <row r="18" spans="1:18" ht="12.75" customHeight="1">
      <c r="A18" s="5" t="s">
        <v>43</v>
      </c>
      <c r="B18" s="267">
        <f t="shared" si="0"/>
        <v>679</v>
      </c>
      <c r="C18" s="268"/>
      <c r="D18" s="267">
        <v>317</v>
      </c>
      <c r="E18" s="268"/>
      <c r="F18" s="268">
        <v>362</v>
      </c>
      <c r="G18" s="268"/>
      <c r="H18" s="269">
        <f t="shared" si="1"/>
        <v>6947.675</v>
      </c>
      <c r="I18" s="270"/>
      <c r="J18" s="269">
        <v>3456.76</v>
      </c>
      <c r="K18" s="268"/>
      <c r="L18" s="269">
        <v>3490.915</v>
      </c>
      <c r="M18" s="262"/>
      <c r="N18" s="270">
        <f t="shared" si="2"/>
        <v>10232.216494845361</v>
      </c>
      <c r="O18" s="271"/>
      <c r="P18" s="270">
        <f t="shared" si="3"/>
        <v>10904.605678233438</v>
      </c>
      <c r="Q18" s="270"/>
      <c r="R18" s="270">
        <f t="shared" si="4"/>
        <v>9643.411602209944</v>
      </c>
    </row>
    <row r="19" spans="1:18" ht="12.75" customHeight="1">
      <c r="A19" s="5" t="s">
        <v>44</v>
      </c>
      <c r="B19" s="267">
        <f t="shared" si="0"/>
        <v>2567</v>
      </c>
      <c r="C19" s="268"/>
      <c r="D19" s="267">
        <v>1135</v>
      </c>
      <c r="E19" s="268"/>
      <c r="F19" s="268">
        <v>1432</v>
      </c>
      <c r="G19" s="268"/>
      <c r="H19" s="269">
        <f t="shared" si="1"/>
        <v>28829.165</v>
      </c>
      <c r="I19" s="270"/>
      <c r="J19" s="269">
        <v>15034.194</v>
      </c>
      <c r="K19" s="268"/>
      <c r="L19" s="269">
        <v>13794.971</v>
      </c>
      <c r="M19" s="262"/>
      <c r="N19" s="270">
        <f t="shared" si="2"/>
        <v>11230.683677444487</v>
      </c>
      <c r="O19" s="271"/>
      <c r="P19" s="270">
        <f t="shared" si="3"/>
        <v>13245.9859030837</v>
      </c>
      <c r="Q19" s="270"/>
      <c r="R19" s="270">
        <f t="shared" si="4"/>
        <v>9633.359636871508</v>
      </c>
    </row>
    <row r="20" spans="1:18" ht="12.75" customHeight="1">
      <c r="A20" s="67" t="s">
        <v>45</v>
      </c>
      <c r="B20" s="272">
        <f t="shared" si="0"/>
        <v>3778</v>
      </c>
      <c r="C20" s="273"/>
      <c r="D20" s="272">
        <v>1988</v>
      </c>
      <c r="E20" s="273"/>
      <c r="F20" s="273">
        <v>1790</v>
      </c>
      <c r="G20" s="273"/>
      <c r="H20" s="271">
        <f t="shared" si="1"/>
        <v>51806.292</v>
      </c>
      <c r="I20" s="270"/>
      <c r="J20" s="271">
        <v>29779.953</v>
      </c>
      <c r="K20" s="273"/>
      <c r="L20" s="271">
        <v>22026.339</v>
      </c>
      <c r="M20" s="264"/>
      <c r="N20" s="270">
        <f t="shared" si="2"/>
        <v>13712.62361037586</v>
      </c>
      <c r="O20" s="271"/>
      <c r="P20" s="270">
        <f t="shared" si="3"/>
        <v>14979.855633802817</v>
      </c>
      <c r="Q20" s="270"/>
      <c r="R20" s="270">
        <f t="shared" si="4"/>
        <v>12305.217318435754</v>
      </c>
    </row>
    <row r="21" spans="1:18" ht="6" customHeight="1">
      <c r="A21" s="67"/>
      <c r="B21" s="272"/>
      <c r="C21" s="273"/>
      <c r="D21" s="272"/>
      <c r="E21" s="273"/>
      <c r="F21" s="273"/>
      <c r="G21" s="273"/>
      <c r="H21" s="271"/>
      <c r="I21" s="261"/>
      <c r="J21" s="271"/>
      <c r="K21" s="273"/>
      <c r="L21" s="271"/>
      <c r="M21" s="264"/>
      <c r="N21" s="261"/>
      <c r="O21" s="262"/>
      <c r="P21" s="261"/>
      <c r="Q21" s="261"/>
      <c r="R21" s="261"/>
    </row>
    <row r="22" spans="1:18" ht="12.75" customHeight="1">
      <c r="A22" s="17" t="s">
        <v>46</v>
      </c>
      <c r="B22" s="274">
        <f>D22+F22</f>
        <v>2269</v>
      </c>
      <c r="C22" s="274"/>
      <c r="D22" s="274">
        <f>D23+D24+D25</f>
        <v>755</v>
      </c>
      <c r="E22" s="274"/>
      <c r="F22" s="274">
        <f>F23+F24+F25</f>
        <v>1514</v>
      </c>
      <c r="G22" s="274"/>
      <c r="H22" s="275">
        <f>J22+L22</f>
        <v>32416.017</v>
      </c>
      <c r="I22" s="261"/>
      <c r="J22" s="275">
        <f>J23+J24+J25</f>
        <v>12019.018999999998</v>
      </c>
      <c r="K22" s="274"/>
      <c r="L22" s="275">
        <f>L23+L24+L25</f>
        <v>20396.998</v>
      </c>
      <c r="M22" s="264"/>
      <c r="N22" s="261">
        <f>H22*1000/B22</f>
        <v>14286.477302776553</v>
      </c>
      <c r="O22" s="262"/>
      <c r="P22" s="261">
        <f>J22*1000/D22</f>
        <v>15919.230463576156</v>
      </c>
      <c r="Q22" s="261"/>
      <c r="R22" s="261">
        <f>L22*1000/F22</f>
        <v>13472.257595772788</v>
      </c>
    </row>
    <row r="23" spans="1:18" ht="12.75" customHeight="1">
      <c r="A23" s="67" t="s">
        <v>47</v>
      </c>
      <c r="B23" s="272">
        <f>D23+F23</f>
        <v>251</v>
      </c>
      <c r="C23" s="273"/>
      <c r="D23" s="272">
        <v>70</v>
      </c>
      <c r="E23" s="273"/>
      <c r="F23" s="273">
        <v>181</v>
      </c>
      <c r="G23" s="273"/>
      <c r="H23" s="271">
        <f>J23+L23</f>
        <v>3083.191</v>
      </c>
      <c r="I23" s="270"/>
      <c r="J23" s="271">
        <v>1228.946</v>
      </c>
      <c r="K23" s="273"/>
      <c r="L23" s="271">
        <v>1854.245</v>
      </c>
      <c r="M23" s="264"/>
      <c r="N23" s="270">
        <f>H23*1000/B23</f>
        <v>12283.629482071714</v>
      </c>
      <c r="O23" s="271"/>
      <c r="P23" s="270">
        <f>J23*1000/D23</f>
        <v>17556.371428571427</v>
      </c>
      <c r="Q23" s="270"/>
      <c r="R23" s="270">
        <f>L23*1000/F23</f>
        <v>10244.447513812154</v>
      </c>
    </row>
    <row r="24" spans="1:18" ht="12.75" customHeight="1">
      <c r="A24" s="67" t="s">
        <v>48</v>
      </c>
      <c r="B24" s="272">
        <f>D24+F24</f>
        <v>57</v>
      </c>
      <c r="C24" s="273"/>
      <c r="D24" s="272">
        <v>28</v>
      </c>
      <c r="E24" s="273"/>
      <c r="F24" s="273">
        <v>29</v>
      </c>
      <c r="G24" s="273"/>
      <c r="H24" s="271">
        <f>J24+L24</f>
        <v>905.995</v>
      </c>
      <c r="I24" s="270"/>
      <c r="J24" s="271">
        <v>262.461</v>
      </c>
      <c r="K24" s="273"/>
      <c r="L24" s="271">
        <v>643.534</v>
      </c>
      <c r="M24" s="264"/>
      <c r="N24" s="270">
        <f>H24*1000/B24</f>
        <v>15894.649122807017</v>
      </c>
      <c r="O24" s="271"/>
      <c r="P24" s="270">
        <f>J24*1000/D24</f>
        <v>9373.607142857143</v>
      </c>
      <c r="Q24" s="270"/>
      <c r="R24" s="270">
        <f>L24*1000/F24</f>
        <v>22190.827586206895</v>
      </c>
    </row>
    <row r="25" spans="1:18" ht="12.75" customHeight="1">
      <c r="A25" s="67" t="s">
        <v>49</v>
      </c>
      <c r="B25" s="272">
        <f>D25+F25</f>
        <v>1961</v>
      </c>
      <c r="C25" s="273"/>
      <c r="D25" s="272">
        <v>657</v>
      </c>
      <c r="E25" s="273"/>
      <c r="F25" s="273">
        <v>1304</v>
      </c>
      <c r="G25" s="273"/>
      <c r="H25" s="271">
        <f>J25+L25</f>
        <v>28426.831</v>
      </c>
      <c r="I25" s="270"/>
      <c r="J25" s="271">
        <v>10527.612</v>
      </c>
      <c r="K25" s="273"/>
      <c r="L25" s="271">
        <v>17899.219</v>
      </c>
      <c r="M25" s="264"/>
      <c r="N25" s="270">
        <f>H25*1000/B25</f>
        <v>14496.089240183579</v>
      </c>
      <c r="O25" s="271"/>
      <c r="P25" s="270">
        <f>J25*1000/D25</f>
        <v>16023.762557077625</v>
      </c>
      <c r="Q25" s="270"/>
      <c r="R25" s="270">
        <f>L25*1000/F25</f>
        <v>13726.394938650306</v>
      </c>
    </row>
    <row r="26" spans="1:18" ht="6" customHeight="1">
      <c r="A26" s="67"/>
      <c r="B26" s="272"/>
      <c r="C26" s="273"/>
      <c r="D26" s="272"/>
      <c r="E26" s="273"/>
      <c r="F26" s="273"/>
      <c r="G26" s="273"/>
      <c r="H26" s="271"/>
      <c r="I26" s="261"/>
      <c r="J26" s="271"/>
      <c r="K26" s="273"/>
      <c r="L26" s="271"/>
      <c r="M26" s="264"/>
      <c r="N26" s="261"/>
      <c r="O26" s="262"/>
      <c r="P26" s="261"/>
      <c r="Q26" s="261"/>
      <c r="R26" s="261"/>
    </row>
    <row r="27" spans="1:18" ht="12.75" customHeight="1">
      <c r="A27" s="17" t="s">
        <v>50</v>
      </c>
      <c r="B27" s="276">
        <f>D27+F27</f>
        <v>1707</v>
      </c>
      <c r="C27" s="274"/>
      <c r="D27" s="276">
        <v>947</v>
      </c>
      <c r="E27" s="274"/>
      <c r="F27" s="274">
        <v>760</v>
      </c>
      <c r="G27" s="274"/>
      <c r="H27" s="275">
        <f>J27+L27</f>
        <v>22254.795</v>
      </c>
      <c r="I27" s="261"/>
      <c r="J27" s="275">
        <v>14696.814</v>
      </c>
      <c r="K27" s="274"/>
      <c r="L27" s="275">
        <v>7557.981</v>
      </c>
      <c r="M27" s="275"/>
      <c r="N27" s="261">
        <f>H27*1000/B27</f>
        <v>13037.37258347979</v>
      </c>
      <c r="O27" s="262"/>
      <c r="P27" s="261">
        <f>J27*1000/D27</f>
        <v>15519.338965153114</v>
      </c>
      <c r="Q27" s="261"/>
      <c r="R27" s="261">
        <f>L27*1000/F27</f>
        <v>9944.711842105264</v>
      </c>
    </row>
    <row r="28" spans="1:18" ht="6" customHeight="1">
      <c r="A28" s="67"/>
      <c r="B28" s="272"/>
      <c r="C28" s="273"/>
      <c r="D28" s="272"/>
      <c r="E28" s="273"/>
      <c r="F28" s="273"/>
      <c r="G28" s="273"/>
      <c r="H28" s="271"/>
      <c r="I28" s="261"/>
      <c r="J28" s="271"/>
      <c r="K28" s="273"/>
      <c r="L28" s="271"/>
      <c r="M28" s="264"/>
      <c r="N28" s="261"/>
      <c r="O28" s="262"/>
      <c r="P28" s="261"/>
      <c r="Q28" s="261"/>
      <c r="R28" s="261"/>
    </row>
    <row r="29" spans="1:18" ht="12.75" customHeight="1">
      <c r="A29" s="17" t="s">
        <v>51</v>
      </c>
      <c r="B29" s="276">
        <f>D29+F29</f>
        <v>1660</v>
      </c>
      <c r="C29" s="274"/>
      <c r="D29" s="276">
        <v>675</v>
      </c>
      <c r="E29" s="274"/>
      <c r="F29" s="274">
        <v>985</v>
      </c>
      <c r="G29" s="274"/>
      <c r="H29" s="275">
        <f>J29+L29</f>
        <v>17920.481</v>
      </c>
      <c r="I29" s="261"/>
      <c r="J29" s="275">
        <v>9743.947</v>
      </c>
      <c r="K29" s="274"/>
      <c r="L29" s="275">
        <v>8176.534</v>
      </c>
      <c r="M29" s="275"/>
      <c r="N29" s="261">
        <f>H29*1000/B29</f>
        <v>10795.47048192771</v>
      </c>
      <c r="O29" s="262"/>
      <c r="P29" s="261">
        <f>J29*1000/D29</f>
        <v>14435.477037037037</v>
      </c>
      <c r="Q29" s="261"/>
      <c r="R29" s="261">
        <f>L29*1000/F29</f>
        <v>8301.049746192894</v>
      </c>
    </row>
    <row r="30" spans="1:18" ht="6" customHeight="1">
      <c r="A30" s="67"/>
      <c r="B30" s="272"/>
      <c r="C30" s="273"/>
      <c r="D30" s="272"/>
      <c r="E30" s="273"/>
      <c r="F30" s="273"/>
      <c r="G30" s="273"/>
      <c r="H30" s="271"/>
      <c r="I30" s="261"/>
      <c r="J30" s="271"/>
      <c r="K30" s="273"/>
      <c r="L30" s="271"/>
      <c r="M30" s="264"/>
      <c r="N30" s="261"/>
      <c r="O30" s="262"/>
      <c r="P30" s="261"/>
      <c r="Q30" s="261"/>
      <c r="R30" s="261"/>
    </row>
    <row r="31" spans="1:18" ht="12.75" customHeight="1">
      <c r="A31" s="17" t="s">
        <v>52</v>
      </c>
      <c r="B31" s="277">
        <f>D31+F31</f>
        <v>6250</v>
      </c>
      <c r="C31" s="274"/>
      <c r="D31" s="277">
        <f>D32+D33</f>
        <v>2666</v>
      </c>
      <c r="E31" s="274"/>
      <c r="F31" s="274">
        <f>F32+F33</f>
        <v>3584</v>
      </c>
      <c r="G31" s="274"/>
      <c r="H31" s="275">
        <f>J31+L31</f>
        <v>67959.93400000001</v>
      </c>
      <c r="I31" s="261"/>
      <c r="J31" s="275">
        <f>J32+J33</f>
        <v>32929.284</v>
      </c>
      <c r="K31" s="274"/>
      <c r="L31" s="275">
        <f>L32+L33</f>
        <v>35030.65</v>
      </c>
      <c r="M31" s="275"/>
      <c r="N31" s="261">
        <f>H31*1000/B31</f>
        <v>10873.589440000002</v>
      </c>
      <c r="O31" s="262"/>
      <c r="P31" s="261">
        <f>J31*1000/D31</f>
        <v>12351.569392348087</v>
      </c>
      <c r="Q31" s="261"/>
      <c r="R31" s="261">
        <f>L31*1000/F31</f>
        <v>9774.17689732143</v>
      </c>
    </row>
    <row r="32" spans="1:18" ht="12.75" customHeight="1">
      <c r="A32" s="67" t="s">
        <v>53</v>
      </c>
      <c r="B32" s="272">
        <f>D32+F32</f>
        <v>3577</v>
      </c>
      <c r="C32" s="273"/>
      <c r="D32" s="272">
        <v>1256</v>
      </c>
      <c r="E32" s="273"/>
      <c r="F32" s="273">
        <v>2321</v>
      </c>
      <c r="G32" s="273"/>
      <c r="H32" s="271">
        <f>J32+L32</f>
        <v>42318.022</v>
      </c>
      <c r="I32" s="270"/>
      <c r="J32" s="271">
        <v>18347.322</v>
      </c>
      <c r="K32" s="273"/>
      <c r="L32" s="271">
        <v>23970.7</v>
      </c>
      <c r="M32" s="264"/>
      <c r="N32" s="270">
        <f>H32*1000/B32</f>
        <v>11830.590438915293</v>
      </c>
      <c r="O32" s="271"/>
      <c r="P32" s="270">
        <f>J32*1000/D32</f>
        <v>14607.740445859872</v>
      </c>
      <c r="Q32" s="270"/>
      <c r="R32" s="270">
        <f>L32*1000/F32</f>
        <v>10327.746660922016</v>
      </c>
    </row>
    <row r="33" spans="1:18" ht="12.75" customHeight="1">
      <c r="A33" s="67" t="s">
        <v>54</v>
      </c>
      <c r="B33" s="272">
        <f>D33+F33</f>
        <v>2673</v>
      </c>
      <c r="C33" s="273"/>
      <c r="D33" s="272">
        <v>1410</v>
      </c>
      <c r="E33" s="273"/>
      <c r="F33" s="273">
        <v>1263</v>
      </c>
      <c r="G33" s="273"/>
      <c r="H33" s="271">
        <f>J33+L33</f>
        <v>25641.912</v>
      </c>
      <c r="I33" s="270"/>
      <c r="J33" s="271">
        <v>14581.962</v>
      </c>
      <c r="K33" s="273"/>
      <c r="L33" s="271">
        <v>11059.95</v>
      </c>
      <c r="M33" s="264"/>
      <c r="N33" s="270">
        <f>H33*1000/B33</f>
        <v>9592.933782267115</v>
      </c>
      <c r="O33" s="271"/>
      <c r="P33" s="270">
        <f>J33*1000/D33</f>
        <v>10341.817021276596</v>
      </c>
      <c r="Q33" s="270"/>
      <c r="R33" s="270">
        <f>L33*1000/F33</f>
        <v>8756.88836104513</v>
      </c>
    </row>
    <row r="34" spans="1:18" ht="5.25" customHeight="1">
      <c r="A34" s="67"/>
      <c r="B34" s="272"/>
      <c r="C34" s="273"/>
      <c r="D34" s="272"/>
      <c r="E34" s="273"/>
      <c r="F34" s="273"/>
      <c r="G34" s="273"/>
      <c r="H34" s="271"/>
      <c r="I34" s="261"/>
      <c r="J34" s="271"/>
      <c r="K34" s="273"/>
      <c r="L34" s="271"/>
      <c r="M34" s="264"/>
      <c r="N34" s="261"/>
      <c r="O34" s="262"/>
      <c r="P34" s="261"/>
      <c r="Q34" s="261"/>
      <c r="R34" s="261"/>
    </row>
    <row r="35" spans="1:18" ht="12.75" customHeight="1">
      <c r="A35" s="17" t="s">
        <v>55</v>
      </c>
      <c r="B35" s="276">
        <f>D35+F35</f>
        <v>952</v>
      </c>
      <c r="C35" s="274"/>
      <c r="D35" s="276">
        <v>550</v>
      </c>
      <c r="E35" s="274"/>
      <c r="F35" s="274">
        <v>402</v>
      </c>
      <c r="G35" s="274"/>
      <c r="H35" s="275">
        <f>+J35+L35</f>
        <v>10034.572</v>
      </c>
      <c r="I35" s="261"/>
      <c r="J35" s="275">
        <v>6095.348</v>
      </c>
      <c r="K35" s="274"/>
      <c r="L35" s="275">
        <v>3939.224</v>
      </c>
      <c r="M35" s="275"/>
      <c r="N35" s="261">
        <f>H35*1000/B35</f>
        <v>10540.51680672269</v>
      </c>
      <c r="O35" s="262"/>
      <c r="P35" s="261">
        <f>J35*1000/D35</f>
        <v>11082.450909090909</v>
      </c>
      <c r="Q35" s="261"/>
      <c r="R35" s="261">
        <f>L35*1000/F35</f>
        <v>9799.064676616916</v>
      </c>
    </row>
    <row r="36" spans="1:18" ht="6" customHeight="1">
      <c r="A36" s="67"/>
      <c r="B36" s="272"/>
      <c r="C36" s="273"/>
      <c r="D36" s="272"/>
      <c r="E36" s="273"/>
      <c r="F36" s="273"/>
      <c r="G36" s="273"/>
      <c r="H36" s="271"/>
      <c r="I36" s="261"/>
      <c r="J36" s="271"/>
      <c r="K36" s="273"/>
      <c r="L36" s="271"/>
      <c r="M36" s="264"/>
      <c r="N36" s="261"/>
      <c r="O36" s="262"/>
      <c r="P36" s="261"/>
      <c r="Q36" s="261"/>
      <c r="R36" s="261"/>
    </row>
    <row r="37" spans="1:18" ht="12.75" customHeight="1">
      <c r="A37" s="17" t="s">
        <v>56</v>
      </c>
      <c r="B37" s="277">
        <f aca="true" t="shared" si="5" ref="B37:B42">D37+F37</f>
        <v>3280</v>
      </c>
      <c r="C37" s="274"/>
      <c r="D37" s="277">
        <f>D38+D39+D40+D41+D42</f>
        <v>1451</v>
      </c>
      <c r="E37" s="274"/>
      <c r="F37" s="274">
        <f>F38+F39+F40+F41+F42</f>
        <v>1829</v>
      </c>
      <c r="G37" s="274"/>
      <c r="H37" s="275">
        <f aca="true" t="shared" si="6" ref="H37:H42">J37+L37</f>
        <v>44045.72</v>
      </c>
      <c r="I37" s="261"/>
      <c r="J37" s="275">
        <f>J38+J39+J40+J41+J42</f>
        <v>22945.75</v>
      </c>
      <c r="K37" s="274"/>
      <c r="L37" s="275">
        <f>L38+L39+L40+L41+L42</f>
        <v>21099.969999999998</v>
      </c>
      <c r="M37" s="275"/>
      <c r="N37" s="261">
        <f aca="true" t="shared" si="7" ref="N37:N42">H37*1000/B37</f>
        <v>13428.573170731708</v>
      </c>
      <c r="O37" s="262"/>
      <c r="P37" s="261">
        <f aca="true" t="shared" si="8" ref="P37:P42">J37*1000/D37</f>
        <v>15813.749138525154</v>
      </c>
      <c r="Q37" s="261"/>
      <c r="R37" s="261">
        <f aca="true" t="shared" si="9" ref="R37:R42">L37*1000/F37</f>
        <v>11536.342263531982</v>
      </c>
    </row>
    <row r="38" spans="1:18" ht="12.75" customHeight="1">
      <c r="A38" s="67" t="s">
        <v>57</v>
      </c>
      <c r="B38" s="272">
        <f t="shared" si="5"/>
        <v>815</v>
      </c>
      <c r="C38" s="273"/>
      <c r="D38" s="272">
        <v>447</v>
      </c>
      <c r="E38" s="273"/>
      <c r="F38" s="273">
        <v>368</v>
      </c>
      <c r="G38" s="273"/>
      <c r="H38" s="271">
        <f t="shared" si="6"/>
        <v>12382.887999999999</v>
      </c>
      <c r="I38" s="270"/>
      <c r="J38" s="271">
        <v>8309.943</v>
      </c>
      <c r="K38" s="273"/>
      <c r="L38" s="271">
        <v>4072.945</v>
      </c>
      <c r="M38" s="264"/>
      <c r="N38" s="270">
        <f t="shared" si="7"/>
        <v>15193.727607361961</v>
      </c>
      <c r="O38" s="271"/>
      <c r="P38" s="270">
        <f t="shared" si="8"/>
        <v>18590.47651006711</v>
      </c>
      <c r="Q38" s="270"/>
      <c r="R38" s="270">
        <f t="shared" si="9"/>
        <v>11067.785326086956</v>
      </c>
    </row>
    <row r="39" spans="1:18" ht="12.75" customHeight="1">
      <c r="A39" s="67" t="s">
        <v>58</v>
      </c>
      <c r="B39" s="272">
        <f t="shared" si="5"/>
        <v>651</v>
      </c>
      <c r="C39" s="273"/>
      <c r="D39" s="272">
        <v>271</v>
      </c>
      <c r="E39" s="273"/>
      <c r="F39" s="273">
        <v>380</v>
      </c>
      <c r="G39" s="273"/>
      <c r="H39" s="271">
        <f t="shared" si="6"/>
        <v>9878.074</v>
      </c>
      <c r="I39" s="270"/>
      <c r="J39" s="271">
        <v>3734.808</v>
      </c>
      <c r="K39" s="273"/>
      <c r="L39" s="271">
        <v>6143.266</v>
      </c>
      <c r="M39" s="264"/>
      <c r="N39" s="270">
        <f t="shared" si="7"/>
        <v>15173.692780337942</v>
      </c>
      <c r="O39" s="271"/>
      <c r="P39" s="270">
        <f t="shared" si="8"/>
        <v>13781.579335793358</v>
      </c>
      <c r="Q39" s="270"/>
      <c r="R39" s="270">
        <f t="shared" si="9"/>
        <v>16166.48947368421</v>
      </c>
    </row>
    <row r="40" spans="1:22" ht="12.75" customHeight="1">
      <c r="A40" s="67" t="s">
        <v>59</v>
      </c>
      <c r="B40" s="272">
        <f t="shared" si="5"/>
        <v>294</v>
      </c>
      <c r="C40" s="273"/>
      <c r="D40" s="272">
        <v>156</v>
      </c>
      <c r="E40" s="273"/>
      <c r="F40" s="273">
        <v>138</v>
      </c>
      <c r="G40" s="273"/>
      <c r="H40" s="271">
        <f t="shared" si="6"/>
        <v>3836.06</v>
      </c>
      <c r="I40" s="270"/>
      <c r="J40" s="271">
        <v>2412.866</v>
      </c>
      <c r="K40" s="273"/>
      <c r="L40" s="271">
        <v>1423.194</v>
      </c>
      <c r="M40" s="264"/>
      <c r="N40" s="270">
        <f t="shared" si="7"/>
        <v>13047.823129251701</v>
      </c>
      <c r="O40" s="271"/>
      <c r="P40" s="270">
        <f t="shared" si="8"/>
        <v>15467.089743589744</v>
      </c>
      <c r="Q40" s="270"/>
      <c r="R40" s="270">
        <f t="shared" si="9"/>
        <v>10313</v>
      </c>
      <c r="V40" s="114"/>
    </row>
    <row r="41" spans="1:22" ht="12.75" customHeight="1">
      <c r="A41" s="67" t="s">
        <v>60</v>
      </c>
      <c r="B41" s="272">
        <f t="shared" si="5"/>
        <v>486</v>
      </c>
      <c r="C41" s="273"/>
      <c r="D41" s="272">
        <v>144</v>
      </c>
      <c r="E41" s="273"/>
      <c r="F41" s="273">
        <v>342</v>
      </c>
      <c r="G41" s="273"/>
      <c r="H41" s="271">
        <f t="shared" si="6"/>
        <v>7825.94</v>
      </c>
      <c r="I41" s="270"/>
      <c r="J41" s="271">
        <v>4002.211</v>
      </c>
      <c r="K41" s="273"/>
      <c r="L41" s="271">
        <v>3823.729</v>
      </c>
      <c r="M41" s="264"/>
      <c r="N41" s="270">
        <f t="shared" si="7"/>
        <v>16102.75720164609</v>
      </c>
      <c r="O41" s="271"/>
      <c r="P41" s="270">
        <f t="shared" si="8"/>
        <v>27793.131944444445</v>
      </c>
      <c r="Q41" s="270"/>
      <c r="R41" s="270">
        <f t="shared" si="9"/>
        <v>11180.494152046784</v>
      </c>
      <c r="V41" s="114"/>
    </row>
    <row r="42" spans="1:22" ht="12.75" customHeight="1">
      <c r="A42" s="67" t="s">
        <v>61</v>
      </c>
      <c r="B42" s="272">
        <f t="shared" si="5"/>
        <v>1034</v>
      </c>
      <c r="C42" s="273"/>
      <c r="D42" s="272">
        <v>433</v>
      </c>
      <c r="E42" s="273"/>
      <c r="F42" s="273">
        <v>601</v>
      </c>
      <c r="G42" s="273"/>
      <c r="H42" s="271">
        <f t="shared" si="6"/>
        <v>10122.758</v>
      </c>
      <c r="I42" s="270"/>
      <c r="J42" s="271">
        <v>4485.922</v>
      </c>
      <c r="K42" s="273"/>
      <c r="L42" s="271">
        <v>5636.836</v>
      </c>
      <c r="M42" s="264"/>
      <c r="N42" s="270">
        <f t="shared" si="7"/>
        <v>9789.901353965184</v>
      </c>
      <c r="O42" s="271"/>
      <c r="P42" s="270">
        <f t="shared" si="8"/>
        <v>10360.09699769053</v>
      </c>
      <c r="Q42" s="270"/>
      <c r="R42" s="270">
        <f t="shared" si="9"/>
        <v>9379.094841930117</v>
      </c>
      <c r="V42" s="114"/>
    </row>
    <row r="43" spans="1:22" ht="6" customHeight="1">
      <c r="A43" s="67"/>
      <c r="B43" s="272"/>
      <c r="C43" s="273"/>
      <c r="D43" s="272"/>
      <c r="E43" s="273"/>
      <c r="F43" s="273"/>
      <c r="G43" s="273"/>
      <c r="H43" s="271"/>
      <c r="I43" s="261"/>
      <c r="J43" s="271"/>
      <c r="K43" s="273"/>
      <c r="L43" s="271"/>
      <c r="M43" s="264"/>
      <c r="N43" s="261"/>
      <c r="O43" s="262"/>
      <c r="P43" s="261"/>
      <c r="Q43" s="261"/>
      <c r="R43" s="261"/>
      <c r="V43" s="114"/>
    </row>
    <row r="44" spans="1:22" ht="12.75" customHeight="1">
      <c r="A44" s="17" t="s">
        <v>62</v>
      </c>
      <c r="B44" s="277">
        <f aca="true" t="shared" si="10" ref="B44:B53">D44+F44</f>
        <v>4935</v>
      </c>
      <c r="C44" s="274"/>
      <c r="D44" s="277">
        <f>SUM(D45:D53)</f>
        <v>2421</v>
      </c>
      <c r="E44" s="274"/>
      <c r="F44" s="274">
        <f>SUM(F45:F53)</f>
        <v>2514</v>
      </c>
      <c r="G44" s="274"/>
      <c r="H44" s="275">
        <f>J44+L44</f>
        <v>68862.34700000001</v>
      </c>
      <c r="I44" s="261"/>
      <c r="J44" s="275">
        <f>SUM(J45:J53)</f>
        <v>38809.574</v>
      </c>
      <c r="K44" s="274"/>
      <c r="L44" s="275">
        <f>SUM(L45:L53)</f>
        <v>30052.773</v>
      </c>
      <c r="M44" s="275"/>
      <c r="N44" s="261">
        <f aca="true" t="shared" si="11" ref="N44:N53">H44*1000/B44</f>
        <v>13953.869706180347</v>
      </c>
      <c r="O44" s="262"/>
      <c r="P44" s="261">
        <f aca="true" t="shared" si="12" ref="P44:P53">J44*1000/D44</f>
        <v>16030.389921520033</v>
      </c>
      <c r="Q44" s="261"/>
      <c r="R44" s="261">
        <f aca="true" t="shared" si="13" ref="R44:R53">L44*1000/F44</f>
        <v>11954.165871121719</v>
      </c>
      <c r="V44" s="115"/>
    </row>
    <row r="45" spans="1:22" ht="12.75" customHeight="1">
      <c r="A45" s="67" t="s">
        <v>63</v>
      </c>
      <c r="B45" s="272">
        <f t="shared" si="10"/>
        <v>227</v>
      </c>
      <c r="C45" s="273"/>
      <c r="D45" s="272">
        <v>137</v>
      </c>
      <c r="E45" s="273"/>
      <c r="F45" s="273">
        <v>90</v>
      </c>
      <c r="G45" s="273"/>
      <c r="H45" s="271">
        <v>850.724</v>
      </c>
      <c r="I45" s="270"/>
      <c r="J45" s="271">
        <v>1702.816</v>
      </c>
      <c r="K45" s="273"/>
      <c r="L45" s="271">
        <v>1558.05</v>
      </c>
      <c r="M45" s="264"/>
      <c r="N45" s="270">
        <f t="shared" si="11"/>
        <v>3747.68281938326</v>
      </c>
      <c r="O45" s="271"/>
      <c r="P45" s="270">
        <f t="shared" si="12"/>
        <v>12429.313868613139</v>
      </c>
      <c r="Q45" s="270"/>
      <c r="R45" s="270">
        <f t="shared" si="13"/>
        <v>17311.666666666668</v>
      </c>
      <c r="V45" s="115"/>
    </row>
    <row r="46" spans="1:22" ht="12.75" customHeight="1">
      <c r="A46" s="67" t="s">
        <v>65</v>
      </c>
      <c r="B46" s="272">
        <f t="shared" si="10"/>
        <v>719</v>
      </c>
      <c r="C46" s="273"/>
      <c r="D46" s="272">
        <v>367</v>
      </c>
      <c r="E46" s="273"/>
      <c r="F46" s="273">
        <v>352</v>
      </c>
      <c r="G46" s="273"/>
      <c r="H46" s="271">
        <v>6832.294</v>
      </c>
      <c r="I46" s="270"/>
      <c r="J46" s="271">
        <v>7874.364</v>
      </c>
      <c r="K46" s="273"/>
      <c r="L46" s="271">
        <v>4228.52</v>
      </c>
      <c r="M46" s="264"/>
      <c r="N46" s="270">
        <f t="shared" si="11"/>
        <v>9502.495132127955</v>
      </c>
      <c r="O46" s="271"/>
      <c r="P46" s="270">
        <f t="shared" si="12"/>
        <v>21456.032697547686</v>
      </c>
      <c r="Q46" s="270"/>
      <c r="R46" s="270">
        <f t="shared" si="13"/>
        <v>12012.84090909091</v>
      </c>
      <c r="V46" s="115"/>
    </row>
    <row r="47" spans="1:22" ht="12.75" customHeight="1">
      <c r="A47" s="67" t="s">
        <v>66</v>
      </c>
      <c r="B47" s="272">
        <f t="shared" si="10"/>
        <v>1298</v>
      </c>
      <c r="C47" s="273"/>
      <c r="D47" s="272">
        <v>687</v>
      </c>
      <c r="E47" s="273"/>
      <c r="F47" s="273">
        <v>611</v>
      </c>
      <c r="G47" s="273"/>
      <c r="H47" s="271">
        <v>9990.213</v>
      </c>
      <c r="I47" s="270"/>
      <c r="J47" s="271">
        <v>10181.953</v>
      </c>
      <c r="K47" s="273"/>
      <c r="L47" s="271">
        <v>5861.991</v>
      </c>
      <c r="M47" s="264"/>
      <c r="N47" s="270">
        <f t="shared" si="11"/>
        <v>7696.620184899846</v>
      </c>
      <c r="O47" s="271"/>
      <c r="P47" s="270">
        <f t="shared" si="12"/>
        <v>14820.8922852984</v>
      </c>
      <c r="Q47" s="270"/>
      <c r="R47" s="270">
        <f t="shared" si="13"/>
        <v>9594.093289689034</v>
      </c>
      <c r="V47" s="114"/>
    </row>
    <row r="48" spans="1:22" ht="12.75" customHeight="1">
      <c r="A48" s="67" t="s">
        <v>67</v>
      </c>
      <c r="B48" s="272">
        <f t="shared" si="10"/>
        <v>241</v>
      </c>
      <c r="C48" s="273"/>
      <c r="D48" s="272">
        <v>129</v>
      </c>
      <c r="E48" s="273"/>
      <c r="F48" s="273">
        <v>112</v>
      </c>
      <c r="G48" s="273"/>
      <c r="H48" s="271">
        <v>1911.725</v>
      </c>
      <c r="I48" s="270"/>
      <c r="J48" s="271">
        <v>1700.893</v>
      </c>
      <c r="K48" s="273"/>
      <c r="L48" s="271">
        <v>784.129</v>
      </c>
      <c r="M48" s="264"/>
      <c r="N48" s="270">
        <f t="shared" si="11"/>
        <v>7932.468879668049</v>
      </c>
      <c r="O48" s="271"/>
      <c r="P48" s="270">
        <f t="shared" si="12"/>
        <v>13185.217054263567</v>
      </c>
      <c r="Q48" s="270"/>
      <c r="R48" s="270">
        <f t="shared" si="13"/>
        <v>7001.151785714285</v>
      </c>
      <c r="V48" s="114"/>
    </row>
    <row r="49" spans="1:22" ht="12.75" customHeight="1">
      <c r="A49" s="67" t="s">
        <v>68</v>
      </c>
      <c r="B49" s="272">
        <f t="shared" si="10"/>
        <v>497</v>
      </c>
      <c r="C49" s="273"/>
      <c r="D49" s="272">
        <v>163</v>
      </c>
      <c r="E49" s="273"/>
      <c r="F49" s="273">
        <v>334</v>
      </c>
      <c r="G49" s="273"/>
      <c r="H49" s="271">
        <v>3321.555</v>
      </c>
      <c r="I49" s="270"/>
      <c r="J49" s="271">
        <v>1956.491</v>
      </c>
      <c r="K49" s="273"/>
      <c r="L49" s="271">
        <v>3572.222</v>
      </c>
      <c r="M49" s="264"/>
      <c r="N49" s="270">
        <f t="shared" si="11"/>
        <v>6683.209255533199</v>
      </c>
      <c r="O49" s="271"/>
      <c r="P49" s="270">
        <f t="shared" si="12"/>
        <v>12003.01226993865</v>
      </c>
      <c r="Q49" s="270"/>
      <c r="R49" s="270">
        <f t="shared" si="13"/>
        <v>10695.275449101797</v>
      </c>
      <c r="V49" s="114"/>
    </row>
    <row r="50" spans="1:22" ht="12.75" customHeight="1">
      <c r="A50" s="67" t="s">
        <v>69</v>
      </c>
      <c r="B50" s="272">
        <f t="shared" si="10"/>
        <v>243</v>
      </c>
      <c r="C50" s="273"/>
      <c r="D50" s="272">
        <v>113</v>
      </c>
      <c r="E50" s="273"/>
      <c r="F50" s="273">
        <v>130</v>
      </c>
      <c r="G50" s="273"/>
      <c r="H50" s="271">
        <v>2243.91</v>
      </c>
      <c r="I50" s="270"/>
      <c r="J50" s="271">
        <v>1705.365</v>
      </c>
      <c r="K50" s="273"/>
      <c r="L50" s="271">
        <v>2426.398</v>
      </c>
      <c r="M50" s="264"/>
      <c r="N50" s="270">
        <f t="shared" si="11"/>
        <v>9234.197530864198</v>
      </c>
      <c r="O50" s="271"/>
      <c r="P50" s="270">
        <f t="shared" si="12"/>
        <v>15091.725663716814</v>
      </c>
      <c r="Q50" s="270"/>
      <c r="R50" s="270">
        <f t="shared" si="13"/>
        <v>18664.6</v>
      </c>
      <c r="V50" s="114"/>
    </row>
    <row r="51" spans="1:22" ht="12.75" customHeight="1">
      <c r="A51" s="67" t="s">
        <v>70</v>
      </c>
      <c r="B51" s="272">
        <f t="shared" si="10"/>
        <v>80</v>
      </c>
      <c r="C51" s="273"/>
      <c r="D51" s="272">
        <v>39</v>
      </c>
      <c r="E51" s="273"/>
      <c r="F51" s="273">
        <v>41</v>
      </c>
      <c r="G51" s="273"/>
      <c r="H51" s="271">
        <v>1061.602</v>
      </c>
      <c r="I51" s="270"/>
      <c r="J51" s="271">
        <v>878.747</v>
      </c>
      <c r="K51" s="273"/>
      <c r="L51" s="271">
        <v>587.419</v>
      </c>
      <c r="M51" s="264"/>
      <c r="N51" s="270">
        <f t="shared" si="11"/>
        <v>13270.025</v>
      </c>
      <c r="O51" s="271"/>
      <c r="P51" s="270">
        <f t="shared" si="12"/>
        <v>22531.97435897436</v>
      </c>
      <c r="Q51" s="270"/>
      <c r="R51" s="270">
        <f t="shared" si="13"/>
        <v>14327.292682926829</v>
      </c>
      <c r="V51" s="114"/>
    </row>
    <row r="52" spans="1:22" ht="12.75" customHeight="1">
      <c r="A52" s="67" t="s">
        <v>71</v>
      </c>
      <c r="B52" s="272">
        <f t="shared" si="10"/>
        <v>1367</v>
      </c>
      <c r="C52" s="273"/>
      <c r="D52" s="272">
        <v>616</v>
      </c>
      <c r="E52" s="273"/>
      <c r="F52" s="273">
        <v>751</v>
      </c>
      <c r="G52" s="273"/>
      <c r="H52" s="271">
        <v>9285.436</v>
      </c>
      <c r="I52" s="270"/>
      <c r="J52" s="271">
        <v>9437.064</v>
      </c>
      <c r="K52" s="273"/>
      <c r="L52" s="271">
        <v>9882.068</v>
      </c>
      <c r="M52" s="264"/>
      <c r="N52" s="270">
        <f t="shared" si="11"/>
        <v>6792.564740307243</v>
      </c>
      <c r="O52" s="271"/>
      <c r="P52" s="270">
        <f t="shared" si="12"/>
        <v>15319.90909090909</v>
      </c>
      <c r="Q52" s="270"/>
      <c r="R52" s="270">
        <f t="shared" si="13"/>
        <v>13158.545938748335</v>
      </c>
      <c r="V52" s="114"/>
    </row>
    <row r="53" spans="1:22" ht="12.75" customHeight="1">
      <c r="A53" s="67" t="s">
        <v>72</v>
      </c>
      <c r="B53" s="272">
        <f t="shared" si="10"/>
        <v>263</v>
      </c>
      <c r="C53" s="273"/>
      <c r="D53" s="272">
        <v>170</v>
      </c>
      <c r="E53" s="273"/>
      <c r="F53" s="273">
        <v>93</v>
      </c>
      <c r="G53" s="273"/>
      <c r="H53" s="271">
        <v>3133.635</v>
      </c>
      <c r="I53" s="270"/>
      <c r="J53" s="271">
        <v>3371.881</v>
      </c>
      <c r="K53" s="273"/>
      <c r="L53" s="271">
        <v>1151.976</v>
      </c>
      <c r="M53" s="264"/>
      <c r="N53" s="270">
        <f t="shared" si="11"/>
        <v>11914.961977186313</v>
      </c>
      <c r="O53" s="271"/>
      <c r="P53" s="270">
        <f t="shared" si="12"/>
        <v>19834.59411764706</v>
      </c>
      <c r="Q53" s="270"/>
      <c r="R53" s="270">
        <f t="shared" si="13"/>
        <v>12386.838709677419</v>
      </c>
      <c r="V53" s="114"/>
    </row>
    <row r="54" spans="1:22" ht="6" customHeight="1">
      <c r="A54" s="67"/>
      <c r="B54" s="272"/>
      <c r="C54" s="273"/>
      <c r="D54" s="272"/>
      <c r="E54" s="273"/>
      <c r="F54" s="273"/>
      <c r="G54" s="273"/>
      <c r="H54" s="271"/>
      <c r="I54" s="261"/>
      <c r="J54" s="271"/>
      <c r="K54" s="273"/>
      <c r="L54" s="271"/>
      <c r="M54" s="264"/>
      <c r="N54" s="261"/>
      <c r="O54" s="262"/>
      <c r="P54" s="261"/>
      <c r="Q54" s="261"/>
      <c r="R54" s="261"/>
      <c r="V54" s="114"/>
    </row>
    <row r="55" spans="1:22" ht="12.75" customHeight="1">
      <c r="A55" s="17" t="s">
        <v>73</v>
      </c>
      <c r="B55" s="277">
        <f>D55+F55</f>
        <v>17034</v>
      </c>
      <c r="C55" s="274"/>
      <c r="D55" s="277">
        <f>D56+D57+D58+D59</f>
        <v>7247</v>
      </c>
      <c r="E55" s="274"/>
      <c r="F55" s="274">
        <f>F56+F57+F58+F59</f>
        <v>9787</v>
      </c>
      <c r="G55" s="274"/>
      <c r="H55" s="275">
        <f>J55+L55</f>
        <v>245014.41600000003</v>
      </c>
      <c r="I55" s="261"/>
      <c r="J55" s="275">
        <f>J56+J57+J58+J59</f>
        <v>118776.24500000001</v>
      </c>
      <c r="K55" s="274"/>
      <c r="L55" s="275">
        <f>L56+L57+L58+L59</f>
        <v>126238.171</v>
      </c>
      <c r="M55" s="275"/>
      <c r="N55" s="261">
        <f>H55*1000/B55</f>
        <v>14383.845015850653</v>
      </c>
      <c r="O55" s="262"/>
      <c r="P55" s="261">
        <f>J55*1000/D55</f>
        <v>16389.712294742654</v>
      </c>
      <c r="Q55" s="261"/>
      <c r="R55" s="261">
        <f>L55*1000/F55</f>
        <v>12898.55635026055</v>
      </c>
      <c r="U55" s="81"/>
      <c r="V55" s="114"/>
    </row>
    <row r="56" spans="1:22" ht="12.75" customHeight="1">
      <c r="A56" s="67" t="s">
        <v>74</v>
      </c>
      <c r="B56" s="272">
        <f>D56+F56</f>
        <v>14037</v>
      </c>
      <c r="C56" s="273"/>
      <c r="D56" s="272">
        <v>5711</v>
      </c>
      <c r="E56" s="273"/>
      <c r="F56" s="273">
        <v>8326</v>
      </c>
      <c r="G56" s="273"/>
      <c r="H56" s="271">
        <v>117836.109</v>
      </c>
      <c r="I56" s="270"/>
      <c r="J56" s="271">
        <v>90941.845</v>
      </c>
      <c r="K56" s="273"/>
      <c r="L56" s="271">
        <v>108114.337</v>
      </c>
      <c r="M56" s="264"/>
      <c r="N56" s="270">
        <f>H56*1000/B56</f>
        <v>8394.678991237444</v>
      </c>
      <c r="O56" s="271"/>
      <c r="P56" s="270">
        <f>J56*1000/D56</f>
        <v>15923.979163018736</v>
      </c>
      <c r="Q56" s="270"/>
      <c r="R56" s="270">
        <f>L56*1000/F56</f>
        <v>12985.147369685323</v>
      </c>
      <c r="S56" s="24"/>
      <c r="V56" s="114"/>
    </row>
    <row r="57" spans="1:22" ht="12.75" customHeight="1">
      <c r="A57" s="67" t="s">
        <v>75</v>
      </c>
      <c r="B57" s="272">
        <f>D57+F57</f>
        <v>1166</v>
      </c>
      <c r="C57" s="273"/>
      <c r="D57" s="272">
        <v>665</v>
      </c>
      <c r="E57" s="273"/>
      <c r="F57" s="273">
        <v>501</v>
      </c>
      <c r="G57" s="273"/>
      <c r="H57" s="271">
        <v>9741.187</v>
      </c>
      <c r="I57" s="270"/>
      <c r="J57" s="271">
        <v>13004.369</v>
      </c>
      <c r="K57" s="273"/>
      <c r="L57" s="271">
        <v>5939.464</v>
      </c>
      <c r="M57" s="264"/>
      <c r="N57" s="270">
        <f>H57*1000/B57</f>
        <v>8354.362778730703</v>
      </c>
      <c r="O57" s="271"/>
      <c r="P57" s="270">
        <f>J57*1000/D57</f>
        <v>19555.44210526316</v>
      </c>
      <c r="Q57" s="270"/>
      <c r="R57" s="270">
        <f>L57*1000/F57</f>
        <v>11855.21756487026</v>
      </c>
      <c r="S57" s="24"/>
      <c r="V57" s="114"/>
    </row>
    <row r="58" spans="1:22" ht="12.75" customHeight="1">
      <c r="A58" s="67" t="s">
        <v>76</v>
      </c>
      <c r="B58" s="272">
        <f>D58+F58</f>
        <v>677</v>
      </c>
      <c r="C58" s="273"/>
      <c r="D58" s="272">
        <v>325</v>
      </c>
      <c r="E58" s="273"/>
      <c r="F58" s="273">
        <v>352</v>
      </c>
      <c r="G58" s="273"/>
      <c r="H58" s="271">
        <v>4511.997</v>
      </c>
      <c r="I58" s="270"/>
      <c r="J58" s="271">
        <v>6103.486</v>
      </c>
      <c r="K58" s="273"/>
      <c r="L58" s="271">
        <v>4535.966</v>
      </c>
      <c r="M58" s="264"/>
      <c r="N58" s="270">
        <f>H58*1000/B58</f>
        <v>6664.692762186115</v>
      </c>
      <c r="O58" s="271"/>
      <c r="P58" s="270">
        <f>J58*1000/D58</f>
        <v>18779.956923076923</v>
      </c>
      <c r="Q58" s="270"/>
      <c r="R58" s="270">
        <f>L58*1000/F58</f>
        <v>12886.267045454546</v>
      </c>
      <c r="S58" s="24"/>
      <c r="T58" s="19"/>
      <c r="V58" s="114"/>
    </row>
    <row r="59" spans="1:22" ht="12.75" customHeight="1">
      <c r="A59" s="67" t="s">
        <v>77</v>
      </c>
      <c r="B59" s="272">
        <f>D59+F59</f>
        <v>1154</v>
      </c>
      <c r="C59" s="273"/>
      <c r="D59" s="272">
        <v>546</v>
      </c>
      <c r="E59" s="273"/>
      <c r="F59" s="273">
        <v>608</v>
      </c>
      <c r="G59" s="273"/>
      <c r="H59" s="271">
        <v>8275.331</v>
      </c>
      <c r="I59" s="270"/>
      <c r="J59" s="271">
        <v>8726.545</v>
      </c>
      <c r="K59" s="273"/>
      <c r="L59" s="271">
        <v>7648.404</v>
      </c>
      <c r="M59" s="264"/>
      <c r="N59" s="270">
        <f>H59*1000/B59</f>
        <v>7170.99740034662</v>
      </c>
      <c r="O59" s="271"/>
      <c r="P59" s="270">
        <f>J59*1000/D59</f>
        <v>15982.68315018315</v>
      </c>
      <c r="Q59" s="270"/>
      <c r="R59" s="270">
        <f>L59*1000/F59</f>
        <v>12579.611842105263</v>
      </c>
      <c r="S59" s="109"/>
      <c r="V59" s="114"/>
    </row>
    <row r="60" spans="1:19" ht="6" customHeight="1">
      <c r="A60" s="67"/>
      <c r="B60" s="272"/>
      <c r="C60" s="273"/>
      <c r="D60" s="272"/>
      <c r="E60" s="273"/>
      <c r="F60" s="273"/>
      <c r="G60" s="273"/>
      <c r="H60" s="271"/>
      <c r="I60" s="261"/>
      <c r="J60" s="271"/>
      <c r="K60" s="273"/>
      <c r="L60" s="271"/>
      <c r="M60" s="264"/>
      <c r="N60" s="261"/>
      <c r="O60" s="262"/>
      <c r="P60" s="261"/>
      <c r="Q60" s="261"/>
      <c r="R60" s="261"/>
      <c r="S60" s="109"/>
    </row>
    <row r="61" spans="1:18" ht="12.75" customHeight="1">
      <c r="A61" s="17" t="s">
        <v>78</v>
      </c>
      <c r="B61" s="277">
        <f>D61+F61</f>
        <v>10223</v>
      </c>
      <c r="C61" s="274"/>
      <c r="D61" s="277">
        <f>D62+D63+D64</f>
        <v>4862</v>
      </c>
      <c r="E61" s="274"/>
      <c r="F61" s="274">
        <f>F62+F63+F64</f>
        <v>5361</v>
      </c>
      <c r="G61" s="274"/>
      <c r="H61" s="275">
        <f>J61+L61</f>
        <v>120661.714</v>
      </c>
      <c r="I61" s="261"/>
      <c r="J61" s="275">
        <f>J62+J63+J64</f>
        <v>74276.825</v>
      </c>
      <c r="K61" s="274"/>
      <c r="L61" s="275">
        <f>L62+L63+L64</f>
        <v>46384.889</v>
      </c>
      <c r="M61" s="275"/>
      <c r="N61" s="261">
        <f>H61*1000/B61</f>
        <v>11802.965274381297</v>
      </c>
      <c r="O61" s="262"/>
      <c r="P61" s="261">
        <f>J61*1000/D61</f>
        <v>15277.010489510489</v>
      </c>
      <c r="Q61" s="261"/>
      <c r="R61" s="261">
        <f>L61*1000/F61</f>
        <v>8652.282969595224</v>
      </c>
    </row>
    <row r="62" spans="1:18" ht="12.75" customHeight="1">
      <c r="A62" s="67" t="s">
        <v>79</v>
      </c>
      <c r="B62" s="272">
        <f>D62+F62</f>
        <v>3535</v>
      </c>
      <c r="C62" s="273"/>
      <c r="D62" s="272">
        <v>1968</v>
      </c>
      <c r="E62" s="273"/>
      <c r="F62" s="273">
        <v>1567</v>
      </c>
      <c r="G62" s="273"/>
      <c r="H62" s="271">
        <v>25710.895</v>
      </c>
      <c r="I62" s="270"/>
      <c r="J62" s="271">
        <v>29730.552</v>
      </c>
      <c r="K62" s="273"/>
      <c r="L62" s="271">
        <v>13001.956</v>
      </c>
      <c r="M62" s="264"/>
      <c r="N62" s="270">
        <f>H62*1000/B62</f>
        <v>7273.237623762377</v>
      </c>
      <c r="O62" s="271"/>
      <c r="P62" s="270">
        <f>J62*1000/D62</f>
        <v>15106.987804878048</v>
      </c>
      <c r="Q62" s="270"/>
      <c r="R62" s="270">
        <f>L62*1000/F62</f>
        <v>8297.355456285897</v>
      </c>
    </row>
    <row r="63" spans="1:18" ht="12.75" customHeight="1">
      <c r="A63" s="67" t="s">
        <v>80</v>
      </c>
      <c r="B63" s="272">
        <f>D63+F63</f>
        <v>1143</v>
      </c>
      <c r="C63" s="273"/>
      <c r="D63" s="272">
        <v>462</v>
      </c>
      <c r="E63" s="273"/>
      <c r="F63" s="273">
        <v>681</v>
      </c>
      <c r="G63" s="273"/>
      <c r="H63" s="271">
        <v>5778.291</v>
      </c>
      <c r="I63" s="270"/>
      <c r="J63" s="271">
        <v>6945.682</v>
      </c>
      <c r="K63" s="273"/>
      <c r="L63" s="271">
        <v>6565.215</v>
      </c>
      <c r="M63" s="264"/>
      <c r="N63" s="270">
        <f>H63*1000/B63</f>
        <v>5055.372703412074</v>
      </c>
      <c r="O63" s="271"/>
      <c r="P63" s="270">
        <f>J63*1000/D63</f>
        <v>15033.943722943723</v>
      </c>
      <c r="Q63" s="270"/>
      <c r="R63" s="270">
        <f>L63*1000/F63</f>
        <v>9640.550660792951</v>
      </c>
    </row>
    <row r="64" spans="1:18" ht="12.75" customHeight="1">
      <c r="A64" s="67" t="s">
        <v>81</v>
      </c>
      <c r="B64" s="272">
        <f>D64+F64</f>
        <v>5545</v>
      </c>
      <c r="C64" s="273"/>
      <c r="D64" s="272">
        <v>2432</v>
      </c>
      <c r="E64" s="273"/>
      <c r="F64" s="273">
        <v>3113</v>
      </c>
      <c r="G64" s="273"/>
      <c r="H64" s="271">
        <v>35731.279</v>
      </c>
      <c r="I64" s="270"/>
      <c r="J64" s="271">
        <v>37600.591</v>
      </c>
      <c r="K64" s="273"/>
      <c r="L64" s="271">
        <v>26817.718</v>
      </c>
      <c r="M64" s="264"/>
      <c r="N64" s="270">
        <f>H64*1000/B64</f>
        <v>6443.873579801623</v>
      </c>
      <c r="O64" s="271"/>
      <c r="P64" s="270">
        <f>J64*1000/D64</f>
        <v>15460.769325657895</v>
      </c>
      <c r="Q64" s="270"/>
      <c r="R64" s="270">
        <f>L64*1000/F64</f>
        <v>8614.750401541922</v>
      </c>
    </row>
    <row r="65" spans="1:18" ht="6" customHeight="1">
      <c r="A65" s="67"/>
      <c r="B65" s="272"/>
      <c r="C65" s="273"/>
      <c r="D65" s="272"/>
      <c r="E65" s="273"/>
      <c r="F65" s="273"/>
      <c r="G65" s="273"/>
      <c r="H65" s="271"/>
      <c r="I65" s="261"/>
      <c r="J65" s="271"/>
      <c r="K65" s="273"/>
      <c r="L65" s="271"/>
      <c r="M65" s="264"/>
      <c r="N65" s="261"/>
      <c r="O65" s="262"/>
      <c r="P65" s="261"/>
      <c r="Q65" s="261"/>
      <c r="R65" s="261"/>
    </row>
    <row r="66" spans="1:18" ht="12.75" customHeight="1">
      <c r="A66" s="17" t="s">
        <v>82</v>
      </c>
      <c r="B66" s="277">
        <f>D66+F66</f>
        <v>1337</v>
      </c>
      <c r="C66" s="274"/>
      <c r="D66" s="277">
        <f>D67+D68</f>
        <v>631</v>
      </c>
      <c r="E66" s="274"/>
      <c r="F66" s="274">
        <f>F67+F68</f>
        <v>706</v>
      </c>
      <c r="G66" s="274"/>
      <c r="H66" s="275">
        <f>J66+L66</f>
        <v>18180.051</v>
      </c>
      <c r="I66" s="261"/>
      <c r="J66" s="275">
        <f>J67+J68</f>
        <v>11537.927</v>
      </c>
      <c r="K66" s="274"/>
      <c r="L66" s="275">
        <f>L67+L68</f>
        <v>6642.124</v>
      </c>
      <c r="M66" s="275"/>
      <c r="N66" s="261">
        <f>H66*1000/B66</f>
        <v>13597.644727000748</v>
      </c>
      <c r="O66" s="262"/>
      <c r="P66" s="261">
        <f>J66*1000/D66</f>
        <v>18285.145800316957</v>
      </c>
      <c r="Q66" s="261"/>
      <c r="R66" s="261">
        <f>L66*1000/F66</f>
        <v>9408.107648725212</v>
      </c>
    </row>
    <row r="67" spans="1:18" ht="12.75" customHeight="1">
      <c r="A67" s="67" t="s">
        <v>83</v>
      </c>
      <c r="B67" s="272">
        <f>D67+F67</f>
        <v>882</v>
      </c>
      <c r="C67" s="273"/>
      <c r="D67" s="272">
        <v>435</v>
      </c>
      <c r="E67" s="273"/>
      <c r="F67" s="273">
        <v>447</v>
      </c>
      <c r="G67" s="273"/>
      <c r="H67" s="271">
        <v>10077.017</v>
      </c>
      <c r="I67" s="270"/>
      <c r="J67" s="271">
        <v>7901.073</v>
      </c>
      <c r="K67" s="273"/>
      <c r="L67" s="271">
        <v>4366.549</v>
      </c>
      <c r="M67" s="264"/>
      <c r="N67" s="270">
        <f>H67*1000/B67</f>
        <v>11425.189342403628</v>
      </c>
      <c r="O67" s="271"/>
      <c r="P67" s="270">
        <f>J67*1000/D67</f>
        <v>18163.38620689655</v>
      </c>
      <c r="Q67" s="270"/>
      <c r="R67" s="270">
        <f>L67*1000/F67</f>
        <v>9768.565995525727</v>
      </c>
    </row>
    <row r="68" spans="1:18" ht="12.75" customHeight="1">
      <c r="A68" s="67" t="s">
        <v>84</v>
      </c>
      <c r="B68" s="272">
        <f>D68+F68</f>
        <v>455</v>
      </c>
      <c r="C68" s="273"/>
      <c r="D68" s="272">
        <v>196</v>
      </c>
      <c r="E68" s="273"/>
      <c r="F68" s="273">
        <v>259</v>
      </c>
      <c r="G68" s="273"/>
      <c r="H68" s="271">
        <v>3416.661</v>
      </c>
      <c r="I68" s="270"/>
      <c r="J68" s="271">
        <v>3636.854</v>
      </c>
      <c r="K68" s="273"/>
      <c r="L68" s="271">
        <v>2275.575</v>
      </c>
      <c r="M68" s="264"/>
      <c r="N68" s="270">
        <f>H68*1000/B68</f>
        <v>7509.145054945055</v>
      </c>
      <c r="O68" s="271"/>
      <c r="P68" s="270">
        <f>J68*1000/D68</f>
        <v>18555.377551020407</v>
      </c>
      <c r="Q68" s="270"/>
      <c r="R68" s="270">
        <f>L68*1000/F68</f>
        <v>8786.003861003861</v>
      </c>
    </row>
    <row r="69" spans="1:18" ht="6" customHeight="1">
      <c r="A69" s="67"/>
      <c r="B69" s="272"/>
      <c r="C69" s="273"/>
      <c r="D69" s="272"/>
      <c r="E69" s="273"/>
      <c r="F69" s="273"/>
      <c r="G69" s="273"/>
      <c r="H69" s="271"/>
      <c r="I69" s="261"/>
      <c r="J69" s="271"/>
      <c r="K69" s="273"/>
      <c r="L69" s="271"/>
      <c r="M69" s="264"/>
      <c r="N69" s="261"/>
      <c r="O69" s="262"/>
      <c r="P69" s="261"/>
      <c r="Q69" s="261"/>
      <c r="R69" s="261"/>
    </row>
    <row r="70" spans="1:18" ht="12.75" customHeight="1">
      <c r="A70" s="17" t="s">
        <v>85</v>
      </c>
      <c r="B70" s="277">
        <f>D70+F70</f>
        <v>6085</v>
      </c>
      <c r="C70" s="274"/>
      <c r="D70" s="277">
        <f>D71+D72+D73+D74</f>
        <v>3378</v>
      </c>
      <c r="E70" s="274"/>
      <c r="F70" s="274">
        <f>F71+F72+F73+F74</f>
        <v>2707</v>
      </c>
      <c r="G70" s="274"/>
      <c r="H70" s="275">
        <f>J70+L70</f>
        <v>68273.393</v>
      </c>
      <c r="I70" s="261"/>
      <c r="J70" s="275">
        <f>J71+J72+J73+J74</f>
        <v>44767.183</v>
      </c>
      <c r="K70" s="274"/>
      <c r="L70" s="275">
        <f>L71+L72+L73+L74</f>
        <v>23506.21</v>
      </c>
      <c r="M70" s="275"/>
      <c r="N70" s="261">
        <f>H70*1000/B70</f>
        <v>11219.949548069022</v>
      </c>
      <c r="O70" s="262"/>
      <c r="P70" s="261">
        <f>J70*1000/D70</f>
        <v>13252.57045589106</v>
      </c>
      <c r="Q70" s="261"/>
      <c r="R70" s="261">
        <f>L70*1000/F70</f>
        <v>8683.490949390469</v>
      </c>
    </row>
    <row r="71" spans="1:18" ht="12.75" customHeight="1">
      <c r="A71" s="67" t="s">
        <v>86</v>
      </c>
      <c r="B71" s="272">
        <f>D71+F71</f>
        <v>2801</v>
      </c>
      <c r="C71" s="273"/>
      <c r="D71" s="272">
        <v>1478</v>
      </c>
      <c r="E71" s="273"/>
      <c r="F71" s="273">
        <v>1323</v>
      </c>
      <c r="G71" s="273"/>
      <c r="H71" s="271">
        <v>18201.682</v>
      </c>
      <c r="I71" s="270"/>
      <c r="J71" s="271">
        <v>18745.672</v>
      </c>
      <c r="K71" s="273"/>
      <c r="L71" s="271">
        <v>12136.875</v>
      </c>
      <c r="M71" s="264"/>
      <c r="N71" s="270">
        <f>H71*1000/B71</f>
        <v>6498.279900035702</v>
      </c>
      <c r="O71" s="271"/>
      <c r="P71" s="270">
        <f>J71*1000/D71</f>
        <v>12683.133964817322</v>
      </c>
      <c r="Q71" s="270"/>
      <c r="R71" s="270">
        <f>L71*1000/F71</f>
        <v>9173.752834467121</v>
      </c>
    </row>
    <row r="72" spans="1:18" ht="12.75" customHeight="1">
      <c r="A72" s="67" t="s">
        <v>87</v>
      </c>
      <c r="B72" s="272">
        <f>D72+F72</f>
        <v>642</v>
      </c>
      <c r="C72" s="273"/>
      <c r="D72" s="272">
        <v>415</v>
      </c>
      <c r="E72" s="273"/>
      <c r="F72" s="273">
        <v>227</v>
      </c>
      <c r="G72" s="273"/>
      <c r="H72" s="271">
        <v>8441.141</v>
      </c>
      <c r="I72" s="270"/>
      <c r="J72" s="271">
        <v>6461.713</v>
      </c>
      <c r="K72" s="273"/>
      <c r="L72" s="271">
        <v>1861.528</v>
      </c>
      <c r="M72" s="264"/>
      <c r="N72" s="270">
        <f>H72*1000/B72</f>
        <v>13148.194704049843</v>
      </c>
      <c r="O72" s="271"/>
      <c r="P72" s="270">
        <f>J72*1000/D72</f>
        <v>15570.392771084338</v>
      </c>
      <c r="Q72" s="270"/>
      <c r="R72" s="270">
        <f>L72*1000/F72</f>
        <v>8200.563876651982</v>
      </c>
    </row>
    <row r="73" spans="1:18" ht="12.75" customHeight="1">
      <c r="A73" s="67" t="s">
        <v>88</v>
      </c>
      <c r="B73" s="272">
        <f>D73+F73</f>
        <v>521</v>
      </c>
      <c r="C73" s="273"/>
      <c r="D73" s="272">
        <v>350</v>
      </c>
      <c r="E73" s="273"/>
      <c r="F73" s="273">
        <v>171</v>
      </c>
      <c r="G73" s="273"/>
      <c r="H73" s="271">
        <v>5505.785</v>
      </c>
      <c r="I73" s="270"/>
      <c r="J73" s="271">
        <v>6124.263</v>
      </c>
      <c r="K73" s="273"/>
      <c r="L73" s="271">
        <v>1634.468</v>
      </c>
      <c r="M73" s="264"/>
      <c r="N73" s="270">
        <f>H73*1000/B73</f>
        <v>10567.725527831095</v>
      </c>
      <c r="O73" s="271"/>
      <c r="P73" s="270">
        <f>J73*1000/D73</f>
        <v>17497.894285714287</v>
      </c>
      <c r="Q73" s="270"/>
      <c r="R73" s="270">
        <f>L73*1000/F73</f>
        <v>9558.292397660818</v>
      </c>
    </row>
    <row r="74" spans="1:20" ht="12.75" customHeight="1">
      <c r="A74" s="67" t="s">
        <v>89</v>
      </c>
      <c r="B74" s="272">
        <f>D74+F74</f>
        <v>2121</v>
      </c>
      <c r="C74" s="273"/>
      <c r="D74" s="272">
        <v>1135</v>
      </c>
      <c r="E74" s="273"/>
      <c r="F74" s="273">
        <v>986</v>
      </c>
      <c r="G74" s="273"/>
      <c r="H74" s="271">
        <v>16759.043</v>
      </c>
      <c r="I74" s="270"/>
      <c r="J74" s="271">
        <v>13435.535</v>
      </c>
      <c r="K74" s="273"/>
      <c r="L74" s="271">
        <v>7873.339</v>
      </c>
      <c r="M74" s="264"/>
      <c r="N74" s="270">
        <f>H74*1000/B74</f>
        <v>7901.48184818482</v>
      </c>
      <c r="O74" s="271"/>
      <c r="P74" s="270">
        <f>J74*1000/D74</f>
        <v>11837.47577092511</v>
      </c>
      <c r="Q74" s="270"/>
      <c r="R74" s="270">
        <f>L74*1000/F74</f>
        <v>7985.130831643002</v>
      </c>
      <c r="T74" s="19"/>
    </row>
    <row r="75" spans="1:18" ht="6" customHeight="1">
      <c r="A75" s="67"/>
      <c r="B75" s="272"/>
      <c r="C75" s="273"/>
      <c r="D75" s="272"/>
      <c r="E75" s="273"/>
      <c r="F75" s="273"/>
      <c r="G75" s="273"/>
      <c r="H75" s="271"/>
      <c r="I75" s="261"/>
      <c r="J75" s="271"/>
      <c r="K75" s="273"/>
      <c r="L75" s="271"/>
      <c r="M75" s="264"/>
      <c r="N75" s="261"/>
      <c r="O75" s="262"/>
      <c r="P75" s="261"/>
      <c r="Q75" s="261"/>
      <c r="R75" s="261"/>
    </row>
    <row r="76" spans="1:18" ht="12.75" customHeight="1">
      <c r="A76" s="17" t="s">
        <v>90</v>
      </c>
      <c r="B76" s="277">
        <f>D76+F76</f>
        <v>18459</v>
      </c>
      <c r="C76" s="274"/>
      <c r="D76" s="277">
        <v>6623</v>
      </c>
      <c r="E76" s="274"/>
      <c r="F76" s="274">
        <v>11836</v>
      </c>
      <c r="G76" s="274"/>
      <c r="H76" s="275">
        <f>+J76+L76</f>
        <v>309568.533</v>
      </c>
      <c r="I76" s="261"/>
      <c r="J76" s="275">
        <v>115748.303</v>
      </c>
      <c r="K76" s="274"/>
      <c r="L76" s="275">
        <v>193820.23</v>
      </c>
      <c r="M76" s="275"/>
      <c r="N76" s="261">
        <f>H76*1000/B76</f>
        <v>16770.601495205592</v>
      </c>
      <c r="O76" s="262"/>
      <c r="P76" s="261">
        <f>J76*1000/D76</f>
        <v>17476.71795258946</v>
      </c>
      <c r="Q76" s="261"/>
      <c r="R76" s="261">
        <f>L76*1000/F76</f>
        <v>16375.484116255491</v>
      </c>
    </row>
    <row r="77" spans="1:18" ht="6" customHeight="1">
      <c r="A77" s="67"/>
      <c r="B77" s="272"/>
      <c r="C77" s="273"/>
      <c r="D77" s="272"/>
      <c r="E77" s="273"/>
      <c r="F77" s="273"/>
      <c r="G77" s="273"/>
      <c r="H77" s="271"/>
      <c r="I77" s="261"/>
      <c r="J77" s="271"/>
      <c r="K77" s="273"/>
      <c r="L77" s="271"/>
      <c r="M77" s="264"/>
      <c r="N77" s="261"/>
      <c r="O77" s="262"/>
      <c r="P77" s="261"/>
      <c r="Q77" s="261"/>
      <c r="R77" s="261"/>
    </row>
    <row r="78" spans="1:18" ht="12.75" customHeight="1">
      <c r="A78" s="17" t="s">
        <v>91</v>
      </c>
      <c r="B78" s="276">
        <f>D78+F78</f>
        <v>3060</v>
      </c>
      <c r="C78" s="274"/>
      <c r="D78" s="276">
        <v>1308</v>
      </c>
      <c r="E78" s="274"/>
      <c r="F78" s="274">
        <v>1752</v>
      </c>
      <c r="G78" s="274"/>
      <c r="H78" s="275">
        <v>19752.992</v>
      </c>
      <c r="I78" s="261"/>
      <c r="J78" s="275">
        <v>22051.05</v>
      </c>
      <c r="K78" s="274"/>
      <c r="L78" s="275">
        <v>26265.58</v>
      </c>
      <c r="M78" s="275"/>
      <c r="N78" s="261">
        <f>H78*1000/B78</f>
        <v>6455.22614379085</v>
      </c>
      <c r="O78" s="262"/>
      <c r="P78" s="261">
        <f>J78*1000/D78</f>
        <v>16858.60091743119</v>
      </c>
      <c r="Q78" s="261"/>
      <c r="R78" s="261">
        <f>L78*1000/F78</f>
        <v>14991.769406392694</v>
      </c>
    </row>
    <row r="79" spans="1:18" ht="6" customHeight="1">
      <c r="A79" s="67"/>
      <c r="B79" s="272"/>
      <c r="C79" s="273"/>
      <c r="D79" s="272"/>
      <c r="E79" s="273"/>
      <c r="F79" s="273"/>
      <c r="G79" s="273"/>
      <c r="H79" s="271"/>
      <c r="I79" s="261"/>
      <c r="J79" s="271"/>
      <c r="K79" s="273"/>
      <c r="L79" s="271"/>
      <c r="M79" s="264"/>
      <c r="N79" s="261"/>
      <c r="O79" s="262"/>
      <c r="P79" s="261"/>
      <c r="Q79" s="261"/>
      <c r="R79" s="261"/>
    </row>
    <row r="80" spans="1:18" ht="12.75" customHeight="1">
      <c r="A80" s="17" t="s">
        <v>92</v>
      </c>
      <c r="B80" s="276">
        <f>D80+F80</f>
        <v>1046</v>
      </c>
      <c r="C80" s="274"/>
      <c r="D80" s="276">
        <v>381</v>
      </c>
      <c r="E80" s="274"/>
      <c r="F80" s="274">
        <v>665</v>
      </c>
      <c r="G80" s="274"/>
      <c r="H80" s="275">
        <v>4696.031</v>
      </c>
      <c r="I80" s="261"/>
      <c r="J80" s="275">
        <v>6343.18</v>
      </c>
      <c r="K80" s="274"/>
      <c r="L80" s="275">
        <v>7555.505</v>
      </c>
      <c r="M80" s="275"/>
      <c r="N80" s="261">
        <f>H80*1000/B80</f>
        <v>4489.513384321223</v>
      </c>
      <c r="O80" s="262"/>
      <c r="P80" s="261">
        <f>J80*1000/D80</f>
        <v>16648.766404199476</v>
      </c>
      <c r="Q80" s="261"/>
      <c r="R80" s="261">
        <f>L80*1000/F80</f>
        <v>11361.661654135338</v>
      </c>
    </row>
    <row r="81" spans="1:18" ht="5.25" customHeight="1">
      <c r="A81" s="67"/>
      <c r="B81" s="277"/>
      <c r="C81" s="274"/>
      <c r="D81" s="277"/>
      <c r="E81" s="274"/>
      <c r="F81" s="274"/>
      <c r="G81" s="273"/>
      <c r="H81" s="271"/>
      <c r="I81" s="261"/>
      <c r="J81" s="271"/>
      <c r="K81" s="273"/>
      <c r="L81" s="271"/>
      <c r="M81" s="264"/>
      <c r="N81" s="261"/>
      <c r="O81" s="262"/>
      <c r="P81" s="261"/>
      <c r="Q81" s="261"/>
      <c r="R81" s="261"/>
    </row>
    <row r="82" spans="1:18" ht="12.75" customHeight="1">
      <c r="A82" s="17" t="s">
        <v>93</v>
      </c>
      <c r="B82" s="277">
        <f>D82+F82</f>
        <v>4030</v>
      </c>
      <c r="C82" s="274"/>
      <c r="D82" s="277">
        <f>D83+D84+D85</f>
        <v>1690</v>
      </c>
      <c r="E82" s="274"/>
      <c r="F82" s="274">
        <f>F83+F84+F85</f>
        <v>2340</v>
      </c>
      <c r="G82" s="274"/>
      <c r="H82" s="275">
        <f>J82+L82</f>
        <v>58697.041</v>
      </c>
      <c r="I82" s="261"/>
      <c r="J82" s="275">
        <f>J83+J84+J85</f>
        <v>28074.843999999997</v>
      </c>
      <c r="K82" s="274"/>
      <c r="L82" s="275">
        <f>L83+L84+L85</f>
        <v>30622.197</v>
      </c>
      <c r="M82" s="275"/>
      <c r="N82" s="261">
        <f>H82*1000/B82</f>
        <v>14565.022580645162</v>
      </c>
      <c r="O82" s="262"/>
      <c r="P82" s="261">
        <f>J82*1000/D82</f>
        <v>16612.33372781065</v>
      </c>
      <c r="Q82" s="261"/>
      <c r="R82" s="261">
        <f>L82*1000/F82</f>
        <v>13086.408974358974</v>
      </c>
    </row>
    <row r="83" spans="1:18" ht="12.75" customHeight="1">
      <c r="A83" s="67" t="s">
        <v>94</v>
      </c>
      <c r="B83" s="272">
        <f>D83+F83</f>
        <v>696</v>
      </c>
      <c r="C83" s="273"/>
      <c r="D83" s="272">
        <v>390</v>
      </c>
      <c r="E83" s="273"/>
      <c r="F83" s="273">
        <v>306</v>
      </c>
      <c r="G83" s="273"/>
      <c r="H83" s="271">
        <v>5229.637</v>
      </c>
      <c r="I83" s="270"/>
      <c r="J83" s="271">
        <v>3698.455</v>
      </c>
      <c r="K83" s="273"/>
      <c r="L83" s="271">
        <v>2807.486</v>
      </c>
      <c r="M83" s="264"/>
      <c r="N83" s="270">
        <f>H83*1000/B83</f>
        <v>7513.846264367816</v>
      </c>
      <c r="O83" s="271"/>
      <c r="P83" s="270">
        <f>J83*1000/D83</f>
        <v>9483.21794871795</v>
      </c>
      <c r="Q83" s="270"/>
      <c r="R83" s="270">
        <f>L83*1000/F83</f>
        <v>9174.790849673203</v>
      </c>
    </row>
    <row r="84" spans="1:18" ht="12.75" customHeight="1">
      <c r="A84" s="67" t="s">
        <v>95</v>
      </c>
      <c r="B84" s="272">
        <f>D84+F84</f>
        <v>830</v>
      </c>
      <c r="C84" s="273"/>
      <c r="D84" s="272">
        <v>337</v>
      </c>
      <c r="E84" s="273"/>
      <c r="F84" s="273">
        <v>493</v>
      </c>
      <c r="G84" s="273"/>
      <c r="H84" s="271">
        <v>16519.151</v>
      </c>
      <c r="I84" s="270"/>
      <c r="J84" s="271">
        <v>6994.789</v>
      </c>
      <c r="K84" s="273"/>
      <c r="L84" s="271">
        <v>7947.445</v>
      </c>
      <c r="M84" s="264"/>
      <c r="N84" s="270">
        <f>H84*1000/B84</f>
        <v>19902.591566265062</v>
      </c>
      <c r="O84" s="271"/>
      <c r="P84" s="270">
        <f>J84*1000/D84</f>
        <v>20756.050445103858</v>
      </c>
      <c r="Q84" s="270"/>
      <c r="R84" s="270">
        <f>L84*1000/F84</f>
        <v>16120.578093306289</v>
      </c>
    </row>
    <row r="85" spans="1:18" ht="12.75" customHeight="1">
      <c r="A85" s="67" t="s">
        <v>96</v>
      </c>
      <c r="B85" s="272">
        <f>D85+F85</f>
        <v>2504</v>
      </c>
      <c r="C85" s="273"/>
      <c r="D85" s="272">
        <v>963</v>
      </c>
      <c r="E85" s="273"/>
      <c r="F85" s="273">
        <v>1541</v>
      </c>
      <c r="G85" s="273"/>
      <c r="H85" s="271">
        <v>18014.34</v>
      </c>
      <c r="I85" s="270"/>
      <c r="J85" s="271">
        <v>17381.6</v>
      </c>
      <c r="K85" s="273"/>
      <c r="L85" s="271">
        <v>19867.266</v>
      </c>
      <c r="M85" s="264"/>
      <c r="N85" s="270">
        <f>H85*1000/B85</f>
        <v>7194.225239616613</v>
      </c>
      <c r="O85" s="271"/>
      <c r="P85" s="270">
        <f>J85*1000/D85</f>
        <v>18049.428868120456</v>
      </c>
      <c r="Q85" s="270"/>
      <c r="R85" s="270">
        <f>L85*1000/F85</f>
        <v>12892.450356911097</v>
      </c>
    </row>
    <row r="86" spans="1:18" ht="6" customHeight="1">
      <c r="A86" s="67"/>
      <c r="B86" s="272"/>
      <c r="C86" s="273"/>
      <c r="D86" s="272"/>
      <c r="E86" s="273"/>
      <c r="F86" s="273"/>
      <c r="G86" s="273"/>
      <c r="H86" s="271"/>
      <c r="I86" s="261"/>
      <c r="J86" s="271"/>
      <c r="K86" s="273"/>
      <c r="L86" s="271"/>
      <c r="M86" s="264"/>
      <c r="N86" s="261"/>
      <c r="O86" s="262"/>
      <c r="P86" s="261"/>
      <c r="Q86" s="261"/>
      <c r="R86" s="261"/>
    </row>
    <row r="87" spans="1:18" ht="12.75" customHeight="1">
      <c r="A87" s="17" t="s">
        <v>97</v>
      </c>
      <c r="B87" s="276">
        <f>D87+F87</f>
        <v>568</v>
      </c>
      <c r="C87" s="274"/>
      <c r="D87" s="276">
        <v>271</v>
      </c>
      <c r="E87" s="274"/>
      <c r="F87" s="274">
        <v>297</v>
      </c>
      <c r="G87" s="274"/>
      <c r="H87" s="275">
        <v>4678.489</v>
      </c>
      <c r="I87" s="261"/>
      <c r="J87" s="275">
        <v>5544.62</v>
      </c>
      <c r="K87" s="274"/>
      <c r="L87" s="275">
        <v>3738.505</v>
      </c>
      <c r="M87" s="275"/>
      <c r="N87" s="261">
        <f>H87*1000/B87</f>
        <v>8236.776408450703</v>
      </c>
      <c r="O87" s="262"/>
      <c r="P87" s="261">
        <f>J87*1000/D87</f>
        <v>20459.852398523984</v>
      </c>
      <c r="Q87" s="261"/>
      <c r="R87" s="261">
        <f>L87*1000/F87</f>
        <v>12587.558922558923</v>
      </c>
    </row>
    <row r="88" spans="1:18" ht="5.25" customHeight="1">
      <c r="A88" s="67"/>
      <c r="B88" s="272"/>
      <c r="C88" s="273"/>
      <c r="D88" s="272"/>
      <c r="E88" s="273"/>
      <c r="F88" s="273"/>
      <c r="G88" s="273"/>
      <c r="H88" s="271"/>
      <c r="I88" s="261"/>
      <c r="J88" s="271"/>
      <c r="K88" s="273"/>
      <c r="L88" s="271"/>
      <c r="M88" s="264"/>
      <c r="N88" s="261"/>
      <c r="O88" s="262"/>
      <c r="P88" s="261"/>
      <c r="Q88" s="261"/>
      <c r="R88" s="261"/>
    </row>
    <row r="89" spans="1:18" ht="12.75" customHeight="1">
      <c r="A89" s="244" t="s">
        <v>149</v>
      </c>
      <c r="B89" s="272">
        <f>D89+F89</f>
        <v>144</v>
      </c>
      <c r="C89" s="273"/>
      <c r="D89" s="272">
        <v>100</v>
      </c>
      <c r="E89" s="273"/>
      <c r="F89" s="273">
        <v>44</v>
      </c>
      <c r="G89" s="273"/>
      <c r="H89" s="271">
        <f>J89+L89</f>
        <v>753.424</v>
      </c>
      <c r="I89" s="270"/>
      <c r="J89" s="271">
        <v>631.484</v>
      </c>
      <c r="K89" s="273"/>
      <c r="L89" s="271">
        <v>121.94</v>
      </c>
      <c r="M89" s="264"/>
      <c r="N89" s="270">
        <f>H89*1000/B89</f>
        <v>5232.111111111111</v>
      </c>
      <c r="O89" s="271"/>
      <c r="P89" s="270">
        <f>J89*1000/D89</f>
        <v>6314.84</v>
      </c>
      <c r="Q89" s="270"/>
      <c r="R89" s="270">
        <f>L89*1000/F89</f>
        <v>2771.3636363636365</v>
      </c>
    </row>
    <row r="90" ht="14.25" customHeight="1"/>
    <row r="91" spans="1:18" ht="13.5" customHeight="1">
      <c r="A91" s="349" t="s">
        <v>114</v>
      </c>
      <c r="B91" s="349"/>
      <c r="C91" s="349"/>
      <c r="D91" s="349"/>
      <c r="E91" s="349"/>
      <c r="F91" s="349"/>
      <c r="G91" s="349"/>
      <c r="H91" s="329"/>
      <c r="I91" s="329"/>
      <c r="J91" s="329"/>
      <c r="K91" s="329"/>
      <c r="L91" s="329"/>
      <c r="M91" s="329"/>
      <c r="N91" s="329"/>
      <c r="O91" s="329"/>
      <c r="P91" s="327"/>
      <c r="Q91" s="327"/>
      <c r="R91" s="327"/>
    </row>
    <row r="92" ht="11.25">
      <c r="A92" s="73" t="s">
        <v>120</v>
      </c>
    </row>
    <row r="96" ht="11.25">
      <c r="A96" s="116"/>
    </row>
  </sheetData>
  <sheetProtection/>
  <mergeCells count="8">
    <mergeCell ref="M1:S1"/>
    <mergeCell ref="A91:R91"/>
    <mergeCell ref="L2:R4"/>
    <mergeCell ref="B6:R6"/>
    <mergeCell ref="B7:F7"/>
    <mergeCell ref="H7:L7"/>
    <mergeCell ref="N7:R7"/>
    <mergeCell ref="A6:A8"/>
  </mergeCells>
  <hyperlinks>
    <hyperlink ref="M1" location="Fuente!A1" display="Fuente"/>
    <hyperlink ref="M1:S1" location="Inicio!A1" display="Volver Inicio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45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107.00390625" style="278" customWidth="1"/>
    <col min="2" max="2" width="22.7109375" style="278" customWidth="1"/>
    <col min="3" max="3" width="6.28125" style="278" customWidth="1"/>
    <col min="4" max="4" width="0.9921875" style="278" customWidth="1"/>
    <col min="5" max="5" width="6.00390625" style="278" customWidth="1"/>
    <col min="6" max="6" width="0.9921875" style="278" customWidth="1"/>
    <col min="7" max="7" width="6.7109375" style="278" customWidth="1"/>
    <col min="8" max="8" width="2.8515625" style="278" customWidth="1"/>
    <col min="9" max="16384" width="8.421875" style="278" customWidth="1"/>
  </cols>
  <sheetData>
    <row r="1" spans="1:9" ht="15" customHeight="1">
      <c r="A1" s="202" t="s">
        <v>0</v>
      </c>
      <c r="B1" s="298" t="s">
        <v>113</v>
      </c>
      <c r="C1" s="298"/>
      <c r="D1" s="298"/>
      <c r="E1" s="298"/>
      <c r="F1" s="298"/>
      <c r="G1" s="298"/>
      <c r="H1" s="298"/>
      <c r="I1" s="201"/>
    </row>
    <row r="2" spans="1:9" ht="32.25" customHeight="1">
      <c r="A2" s="279"/>
      <c r="B2" s="279"/>
      <c r="C2" s="279"/>
      <c r="D2" s="279"/>
      <c r="E2" s="279"/>
      <c r="F2" s="279"/>
      <c r="G2" s="279"/>
      <c r="H2" s="280"/>
      <c r="I2" s="201"/>
    </row>
    <row r="3" spans="1:9" ht="63" customHeight="1">
      <c r="A3" s="281" t="s">
        <v>153</v>
      </c>
      <c r="B3" s="279"/>
      <c r="C3" s="279"/>
      <c r="D3" s="279"/>
      <c r="E3" s="279"/>
      <c r="F3" s="279"/>
      <c r="G3" s="279"/>
      <c r="H3" s="280"/>
      <c r="I3" s="201"/>
    </row>
    <row r="4" spans="1:245" ht="10.5" customHeight="1">
      <c r="A4" s="279"/>
      <c r="B4" s="279"/>
      <c r="C4" s="279"/>
      <c r="D4" s="279"/>
      <c r="E4" s="279"/>
      <c r="F4" s="279"/>
      <c r="G4" s="279"/>
      <c r="H4" s="282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283"/>
      <c r="DN4" s="283"/>
      <c r="DO4" s="283"/>
      <c r="DP4" s="283"/>
      <c r="DQ4" s="283"/>
      <c r="DR4" s="283"/>
      <c r="DS4" s="283"/>
      <c r="DT4" s="283"/>
      <c r="DU4" s="283"/>
      <c r="DV4" s="283"/>
      <c r="DW4" s="283"/>
      <c r="DX4" s="283"/>
      <c r="DY4" s="283"/>
      <c r="DZ4" s="283"/>
      <c r="EA4" s="283"/>
      <c r="EB4" s="283"/>
      <c r="EC4" s="283"/>
      <c r="ED4" s="283"/>
      <c r="EE4" s="283"/>
      <c r="EF4" s="283"/>
      <c r="EG4" s="283"/>
      <c r="EH4" s="283"/>
      <c r="EI4" s="283"/>
      <c r="EJ4" s="283"/>
      <c r="EK4" s="283"/>
      <c r="EL4" s="283"/>
      <c r="EM4" s="283"/>
      <c r="EN4" s="283"/>
      <c r="EO4" s="283"/>
      <c r="EP4" s="283"/>
      <c r="EQ4" s="283"/>
      <c r="ER4" s="283"/>
      <c r="ES4" s="283"/>
      <c r="ET4" s="283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3"/>
      <c r="FF4" s="283"/>
      <c r="FG4" s="283"/>
      <c r="FH4" s="283"/>
      <c r="FI4" s="283"/>
      <c r="FJ4" s="283"/>
      <c r="FK4" s="283"/>
      <c r="FL4" s="283"/>
      <c r="FM4" s="283"/>
      <c r="FN4" s="283"/>
      <c r="FO4" s="283"/>
      <c r="FP4" s="283"/>
      <c r="FQ4" s="283"/>
      <c r="FR4" s="283"/>
      <c r="FS4" s="283"/>
      <c r="FT4" s="283"/>
      <c r="FU4" s="283"/>
      <c r="FV4" s="283"/>
      <c r="FW4" s="283"/>
      <c r="FX4" s="283"/>
      <c r="FY4" s="283"/>
      <c r="FZ4" s="283"/>
      <c r="GA4" s="283"/>
      <c r="GB4" s="283"/>
      <c r="GC4" s="283"/>
      <c r="GD4" s="283"/>
      <c r="GE4" s="283"/>
      <c r="GF4" s="283"/>
      <c r="GG4" s="283"/>
      <c r="GH4" s="283"/>
      <c r="GI4" s="283"/>
      <c r="GJ4" s="283"/>
      <c r="GK4" s="283"/>
      <c r="GL4" s="283"/>
      <c r="GM4" s="283"/>
      <c r="GN4" s="283"/>
      <c r="GO4" s="283"/>
      <c r="GP4" s="283"/>
      <c r="GQ4" s="283"/>
      <c r="GR4" s="283"/>
      <c r="GS4" s="283"/>
      <c r="GT4" s="283"/>
      <c r="GU4" s="283"/>
      <c r="GV4" s="283"/>
      <c r="GW4" s="283"/>
      <c r="GX4" s="283"/>
      <c r="GY4" s="283"/>
      <c r="GZ4" s="283"/>
      <c r="HA4" s="283"/>
      <c r="HB4" s="283"/>
      <c r="HC4" s="283"/>
      <c r="HD4" s="283"/>
      <c r="HE4" s="283"/>
      <c r="HF4" s="283"/>
      <c r="HG4" s="283"/>
      <c r="HH4" s="283"/>
      <c r="HI4" s="283"/>
      <c r="HJ4" s="283"/>
      <c r="HK4" s="283"/>
      <c r="HL4" s="283"/>
      <c r="HM4" s="283"/>
      <c r="HN4" s="283"/>
      <c r="HO4" s="283"/>
      <c r="HP4" s="283"/>
      <c r="HQ4" s="283"/>
      <c r="HR4" s="283"/>
      <c r="HS4" s="283"/>
      <c r="HT4" s="283"/>
      <c r="HU4" s="283"/>
      <c r="HV4" s="283"/>
      <c r="HW4" s="283"/>
      <c r="HX4" s="283"/>
      <c r="HY4" s="283"/>
      <c r="HZ4" s="283"/>
      <c r="IA4" s="283"/>
      <c r="IB4" s="283"/>
      <c r="IC4" s="283"/>
      <c r="ID4" s="283"/>
      <c r="IE4" s="283"/>
      <c r="IF4" s="283"/>
      <c r="IG4" s="283"/>
      <c r="IH4" s="283"/>
      <c r="II4" s="283"/>
      <c r="IJ4" s="283"/>
      <c r="IK4" s="283"/>
    </row>
    <row r="5" spans="1:245" ht="15" customHeight="1">
      <c r="A5" s="285" t="s">
        <v>150</v>
      </c>
      <c r="B5" s="279"/>
      <c r="C5" s="279"/>
      <c r="D5" s="279"/>
      <c r="E5" s="279"/>
      <c r="F5" s="279"/>
      <c r="G5" s="279"/>
      <c r="H5" s="282"/>
      <c r="I5" s="284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  <c r="DL5" s="283"/>
      <c r="DM5" s="283"/>
      <c r="DN5" s="283"/>
      <c r="DO5" s="283"/>
      <c r="DP5" s="283"/>
      <c r="DQ5" s="283"/>
      <c r="DR5" s="283"/>
      <c r="DS5" s="283"/>
      <c r="DT5" s="283"/>
      <c r="DU5" s="283"/>
      <c r="DV5" s="283"/>
      <c r="DW5" s="283"/>
      <c r="DX5" s="283"/>
      <c r="DY5" s="283"/>
      <c r="DZ5" s="283"/>
      <c r="EA5" s="283"/>
      <c r="EB5" s="283"/>
      <c r="EC5" s="283"/>
      <c r="ED5" s="283"/>
      <c r="EE5" s="283"/>
      <c r="EF5" s="283"/>
      <c r="EG5" s="283"/>
      <c r="EH5" s="283"/>
      <c r="EI5" s="283"/>
      <c r="EJ5" s="283"/>
      <c r="EK5" s="283"/>
      <c r="EL5" s="283"/>
      <c r="EM5" s="283"/>
      <c r="EN5" s="283"/>
      <c r="EO5" s="283"/>
      <c r="EP5" s="283"/>
      <c r="EQ5" s="283"/>
      <c r="ER5" s="283"/>
      <c r="ES5" s="283"/>
      <c r="ET5" s="283"/>
      <c r="EU5" s="283"/>
      <c r="EV5" s="283"/>
      <c r="EW5" s="283"/>
      <c r="EX5" s="283"/>
      <c r="EY5" s="283"/>
      <c r="EZ5" s="283"/>
      <c r="FA5" s="283"/>
      <c r="FB5" s="283"/>
      <c r="FC5" s="283"/>
      <c r="FD5" s="283"/>
      <c r="FE5" s="283"/>
      <c r="FF5" s="283"/>
      <c r="FG5" s="283"/>
      <c r="FH5" s="283"/>
      <c r="FI5" s="283"/>
      <c r="FJ5" s="283"/>
      <c r="FK5" s="283"/>
      <c r="FL5" s="283"/>
      <c r="FM5" s="283"/>
      <c r="FN5" s="283"/>
      <c r="FO5" s="283"/>
      <c r="FP5" s="283"/>
      <c r="FQ5" s="283"/>
      <c r="FR5" s="283"/>
      <c r="FS5" s="283"/>
      <c r="FT5" s="283"/>
      <c r="FU5" s="283"/>
      <c r="FV5" s="283"/>
      <c r="FW5" s="283"/>
      <c r="FX5" s="283"/>
      <c r="FY5" s="283"/>
      <c r="FZ5" s="283"/>
      <c r="GA5" s="283"/>
      <c r="GB5" s="283"/>
      <c r="GC5" s="283"/>
      <c r="GD5" s="283"/>
      <c r="GE5" s="283"/>
      <c r="GF5" s="283"/>
      <c r="GG5" s="283"/>
      <c r="GH5" s="283"/>
      <c r="GI5" s="283"/>
      <c r="GJ5" s="283"/>
      <c r="GK5" s="283"/>
      <c r="GL5" s="283"/>
      <c r="GM5" s="283"/>
      <c r="GN5" s="283"/>
      <c r="GO5" s="283"/>
      <c r="GP5" s="283"/>
      <c r="GQ5" s="283"/>
      <c r="GR5" s="283"/>
      <c r="GS5" s="283"/>
      <c r="GT5" s="283"/>
      <c r="GU5" s="283"/>
      <c r="GV5" s="283"/>
      <c r="GW5" s="283"/>
      <c r="GX5" s="283"/>
      <c r="GY5" s="283"/>
      <c r="GZ5" s="283"/>
      <c r="HA5" s="283"/>
      <c r="HB5" s="283"/>
      <c r="HC5" s="283"/>
      <c r="HD5" s="283"/>
      <c r="HE5" s="283"/>
      <c r="HF5" s="283"/>
      <c r="HG5" s="283"/>
      <c r="HH5" s="283"/>
      <c r="HI5" s="283"/>
      <c r="HJ5" s="283"/>
      <c r="HK5" s="283"/>
      <c r="HL5" s="283"/>
      <c r="HM5" s="283"/>
      <c r="HN5" s="283"/>
      <c r="HO5" s="283"/>
      <c r="HP5" s="283"/>
      <c r="HQ5" s="283"/>
      <c r="HR5" s="283"/>
      <c r="HS5" s="283"/>
      <c r="HT5" s="283"/>
      <c r="HU5" s="283"/>
      <c r="HV5" s="283"/>
      <c r="HW5" s="283"/>
      <c r="HX5" s="283"/>
      <c r="HY5" s="283"/>
      <c r="HZ5" s="283"/>
      <c r="IA5" s="283"/>
      <c r="IB5" s="283"/>
      <c r="IC5" s="283"/>
      <c r="ID5" s="283"/>
      <c r="IE5" s="283"/>
      <c r="IF5" s="283"/>
      <c r="IG5" s="283"/>
      <c r="IH5" s="283"/>
      <c r="II5" s="283"/>
      <c r="IJ5" s="283"/>
      <c r="IK5" s="283"/>
    </row>
    <row r="6" spans="1:245" ht="15" customHeight="1">
      <c r="A6" s="285" t="s">
        <v>151</v>
      </c>
      <c r="B6" s="279"/>
      <c r="C6" s="279"/>
      <c r="D6" s="279"/>
      <c r="E6" s="279"/>
      <c r="F6" s="279"/>
      <c r="G6" s="279"/>
      <c r="H6" s="282"/>
      <c r="I6" s="284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283"/>
      <c r="DA6" s="283"/>
      <c r="DB6" s="283"/>
      <c r="DC6" s="283"/>
      <c r="DD6" s="283"/>
      <c r="DE6" s="283"/>
      <c r="DF6" s="283"/>
      <c r="DG6" s="283"/>
      <c r="DH6" s="283"/>
      <c r="DI6" s="283"/>
      <c r="DJ6" s="283"/>
      <c r="DK6" s="283"/>
      <c r="DL6" s="283"/>
      <c r="DM6" s="283"/>
      <c r="DN6" s="283"/>
      <c r="DO6" s="283"/>
      <c r="DP6" s="283"/>
      <c r="DQ6" s="283"/>
      <c r="DR6" s="283"/>
      <c r="DS6" s="283"/>
      <c r="DT6" s="283"/>
      <c r="DU6" s="283"/>
      <c r="DV6" s="283"/>
      <c r="DW6" s="283"/>
      <c r="DX6" s="283"/>
      <c r="DY6" s="283"/>
      <c r="DZ6" s="283"/>
      <c r="EA6" s="283"/>
      <c r="EB6" s="283"/>
      <c r="EC6" s="283"/>
      <c r="ED6" s="283"/>
      <c r="EE6" s="283"/>
      <c r="EF6" s="283"/>
      <c r="EG6" s="283"/>
      <c r="EH6" s="283"/>
      <c r="EI6" s="283"/>
      <c r="EJ6" s="283"/>
      <c r="EK6" s="283"/>
      <c r="EL6" s="283"/>
      <c r="EM6" s="283"/>
      <c r="EN6" s="283"/>
      <c r="EO6" s="283"/>
      <c r="EP6" s="283"/>
      <c r="EQ6" s="283"/>
      <c r="ER6" s="283"/>
      <c r="ES6" s="283"/>
      <c r="ET6" s="283"/>
      <c r="EU6" s="283"/>
      <c r="EV6" s="283"/>
      <c r="EW6" s="283"/>
      <c r="EX6" s="283"/>
      <c r="EY6" s="283"/>
      <c r="EZ6" s="283"/>
      <c r="FA6" s="283"/>
      <c r="FB6" s="283"/>
      <c r="FC6" s="283"/>
      <c r="FD6" s="283"/>
      <c r="FE6" s="283"/>
      <c r="FF6" s="283"/>
      <c r="FG6" s="283"/>
      <c r="FH6" s="283"/>
      <c r="FI6" s="283"/>
      <c r="FJ6" s="283"/>
      <c r="FK6" s="283"/>
      <c r="FL6" s="283"/>
      <c r="FM6" s="283"/>
      <c r="FN6" s="283"/>
      <c r="FO6" s="283"/>
      <c r="FP6" s="283"/>
      <c r="FQ6" s="283"/>
      <c r="FR6" s="283"/>
      <c r="FS6" s="283"/>
      <c r="FT6" s="283"/>
      <c r="FU6" s="283"/>
      <c r="FV6" s="283"/>
      <c r="FW6" s="283"/>
      <c r="FX6" s="283"/>
      <c r="FY6" s="283"/>
      <c r="FZ6" s="283"/>
      <c r="GA6" s="283"/>
      <c r="GB6" s="283"/>
      <c r="GC6" s="283"/>
      <c r="GD6" s="283"/>
      <c r="GE6" s="283"/>
      <c r="GF6" s="283"/>
      <c r="GG6" s="283"/>
      <c r="GH6" s="283"/>
      <c r="GI6" s="283"/>
      <c r="GJ6" s="283"/>
      <c r="GK6" s="283"/>
      <c r="GL6" s="283"/>
      <c r="GM6" s="283"/>
      <c r="GN6" s="283"/>
      <c r="GO6" s="283"/>
      <c r="GP6" s="283"/>
      <c r="GQ6" s="283"/>
      <c r="GR6" s="283"/>
      <c r="GS6" s="283"/>
      <c r="GT6" s="283"/>
      <c r="GU6" s="283"/>
      <c r="GV6" s="283"/>
      <c r="GW6" s="283"/>
      <c r="GX6" s="283"/>
      <c r="GY6" s="283"/>
      <c r="GZ6" s="283"/>
      <c r="HA6" s="283"/>
      <c r="HB6" s="283"/>
      <c r="HC6" s="283"/>
      <c r="HD6" s="283"/>
      <c r="HE6" s="283"/>
      <c r="HF6" s="283"/>
      <c r="HG6" s="283"/>
      <c r="HH6" s="283"/>
      <c r="HI6" s="283"/>
      <c r="HJ6" s="283"/>
      <c r="HK6" s="283"/>
      <c r="HL6" s="283"/>
      <c r="HM6" s="283"/>
      <c r="HN6" s="283"/>
      <c r="HO6" s="283"/>
      <c r="HP6" s="283"/>
      <c r="HQ6" s="283"/>
      <c r="HR6" s="283"/>
      <c r="HS6" s="283"/>
      <c r="HT6" s="283"/>
      <c r="HU6" s="283"/>
      <c r="HV6" s="283"/>
      <c r="HW6" s="283"/>
      <c r="HX6" s="283"/>
      <c r="HY6" s="283"/>
      <c r="HZ6" s="283"/>
      <c r="IA6" s="283"/>
      <c r="IB6" s="283"/>
      <c r="IC6" s="283"/>
      <c r="ID6" s="283"/>
      <c r="IE6" s="283"/>
      <c r="IF6" s="283"/>
      <c r="IG6" s="283"/>
      <c r="IH6" s="283"/>
      <c r="II6" s="283"/>
      <c r="IJ6" s="283"/>
      <c r="IK6" s="283"/>
    </row>
    <row r="7" spans="1:245" ht="15" customHeight="1">
      <c r="A7" s="285" t="s">
        <v>152</v>
      </c>
      <c r="B7" s="279"/>
      <c r="C7" s="279"/>
      <c r="D7" s="279"/>
      <c r="E7" s="279"/>
      <c r="F7" s="279"/>
      <c r="G7" s="279"/>
      <c r="H7" s="282"/>
      <c r="I7" s="284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283"/>
      <c r="DM7" s="283"/>
      <c r="DN7" s="283"/>
      <c r="DO7" s="283"/>
      <c r="DP7" s="283"/>
      <c r="DQ7" s="283"/>
      <c r="DR7" s="283"/>
      <c r="DS7" s="283"/>
      <c r="DT7" s="283"/>
      <c r="DU7" s="283"/>
      <c r="DV7" s="283"/>
      <c r="DW7" s="283"/>
      <c r="DX7" s="283"/>
      <c r="DY7" s="283"/>
      <c r="DZ7" s="283"/>
      <c r="EA7" s="283"/>
      <c r="EB7" s="283"/>
      <c r="EC7" s="283"/>
      <c r="ED7" s="283"/>
      <c r="EE7" s="283"/>
      <c r="EF7" s="283"/>
      <c r="EG7" s="283"/>
      <c r="EH7" s="283"/>
      <c r="EI7" s="283"/>
      <c r="EJ7" s="283"/>
      <c r="EK7" s="283"/>
      <c r="EL7" s="283"/>
      <c r="EM7" s="283"/>
      <c r="EN7" s="283"/>
      <c r="EO7" s="283"/>
      <c r="EP7" s="283"/>
      <c r="EQ7" s="283"/>
      <c r="ER7" s="283"/>
      <c r="ES7" s="283"/>
      <c r="ET7" s="283"/>
      <c r="EU7" s="283"/>
      <c r="EV7" s="283"/>
      <c r="EW7" s="283"/>
      <c r="EX7" s="283"/>
      <c r="EY7" s="283"/>
      <c r="EZ7" s="283"/>
      <c r="FA7" s="283"/>
      <c r="FB7" s="283"/>
      <c r="FC7" s="283"/>
      <c r="FD7" s="283"/>
      <c r="FE7" s="283"/>
      <c r="FF7" s="283"/>
      <c r="FG7" s="283"/>
      <c r="FH7" s="283"/>
      <c r="FI7" s="283"/>
      <c r="FJ7" s="283"/>
      <c r="FK7" s="283"/>
      <c r="FL7" s="283"/>
      <c r="FM7" s="283"/>
      <c r="FN7" s="283"/>
      <c r="FO7" s="283"/>
      <c r="FP7" s="283"/>
      <c r="FQ7" s="283"/>
      <c r="FR7" s="283"/>
      <c r="FS7" s="283"/>
      <c r="FT7" s="283"/>
      <c r="FU7" s="283"/>
      <c r="FV7" s="283"/>
      <c r="FW7" s="283"/>
      <c r="FX7" s="283"/>
      <c r="FY7" s="283"/>
      <c r="FZ7" s="283"/>
      <c r="GA7" s="283"/>
      <c r="GB7" s="283"/>
      <c r="GC7" s="283"/>
      <c r="GD7" s="283"/>
      <c r="GE7" s="283"/>
      <c r="GF7" s="283"/>
      <c r="GG7" s="283"/>
      <c r="GH7" s="283"/>
      <c r="GI7" s="283"/>
      <c r="GJ7" s="283"/>
      <c r="GK7" s="283"/>
      <c r="GL7" s="283"/>
      <c r="GM7" s="283"/>
      <c r="GN7" s="283"/>
      <c r="GO7" s="283"/>
      <c r="GP7" s="283"/>
      <c r="GQ7" s="283"/>
      <c r="GR7" s="283"/>
      <c r="GS7" s="283"/>
      <c r="GT7" s="283"/>
      <c r="GU7" s="283"/>
      <c r="GV7" s="283"/>
      <c r="GW7" s="283"/>
      <c r="GX7" s="283"/>
      <c r="GY7" s="283"/>
      <c r="GZ7" s="283"/>
      <c r="HA7" s="283"/>
      <c r="HB7" s="283"/>
      <c r="HC7" s="283"/>
      <c r="HD7" s="283"/>
      <c r="HE7" s="283"/>
      <c r="HF7" s="283"/>
      <c r="HG7" s="283"/>
      <c r="HH7" s="283"/>
      <c r="HI7" s="283"/>
      <c r="HJ7" s="283"/>
      <c r="HK7" s="283"/>
      <c r="HL7" s="283"/>
      <c r="HM7" s="283"/>
      <c r="HN7" s="283"/>
      <c r="HO7" s="283"/>
      <c r="HP7" s="283"/>
      <c r="HQ7" s="283"/>
      <c r="HR7" s="283"/>
      <c r="HS7" s="283"/>
      <c r="HT7" s="283"/>
      <c r="HU7" s="283"/>
      <c r="HV7" s="283"/>
      <c r="HW7" s="283"/>
      <c r="HX7" s="283"/>
      <c r="HY7" s="283"/>
      <c r="HZ7" s="283"/>
      <c r="IA7" s="283"/>
      <c r="IB7" s="283"/>
      <c r="IC7" s="283"/>
      <c r="ID7" s="283"/>
      <c r="IE7" s="283"/>
      <c r="IF7" s="283"/>
      <c r="IG7" s="283"/>
      <c r="IH7" s="283"/>
      <c r="II7" s="283"/>
      <c r="IJ7" s="283"/>
      <c r="IK7" s="283"/>
    </row>
    <row r="8" spans="1:245" ht="11.25" customHeight="1">
      <c r="A8" s="279"/>
      <c r="B8" s="279"/>
      <c r="C8" s="279"/>
      <c r="D8" s="279"/>
      <c r="E8" s="279"/>
      <c r="F8" s="279"/>
      <c r="G8" s="279"/>
      <c r="H8" s="282"/>
      <c r="I8" s="284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3"/>
      <c r="DN8" s="283"/>
      <c r="DO8" s="283"/>
      <c r="DP8" s="283"/>
      <c r="DQ8" s="283"/>
      <c r="DR8" s="283"/>
      <c r="DS8" s="283"/>
      <c r="DT8" s="283"/>
      <c r="DU8" s="283"/>
      <c r="DV8" s="283"/>
      <c r="DW8" s="283"/>
      <c r="DX8" s="283"/>
      <c r="DY8" s="283"/>
      <c r="DZ8" s="283"/>
      <c r="EA8" s="283"/>
      <c r="EB8" s="283"/>
      <c r="EC8" s="283"/>
      <c r="ED8" s="283"/>
      <c r="EE8" s="283"/>
      <c r="EF8" s="283"/>
      <c r="EG8" s="283"/>
      <c r="EH8" s="283"/>
      <c r="EI8" s="283"/>
      <c r="EJ8" s="283"/>
      <c r="EK8" s="283"/>
      <c r="EL8" s="283"/>
      <c r="EM8" s="283"/>
      <c r="EN8" s="283"/>
      <c r="EO8" s="283"/>
      <c r="EP8" s="283"/>
      <c r="EQ8" s="283"/>
      <c r="ER8" s="283"/>
      <c r="ES8" s="283"/>
      <c r="ET8" s="283"/>
      <c r="EU8" s="283"/>
      <c r="EV8" s="283"/>
      <c r="EW8" s="283"/>
      <c r="EX8" s="283"/>
      <c r="EY8" s="283"/>
      <c r="EZ8" s="283"/>
      <c r="FA8" s="283"/>
      <c r="FB8" s="283"/>
      <c r="FC8" s="283"/>
      <c r="FD8" s="283"/>
      <c r="FE8" s="283"/>
      <c r="FF8" s="283"/>
      <c r="FG8" s="283"/>
      <c r="FH8" s="283"/>
      <c r="FI8" s="283"/>
      <c r="FJ8" s="283"/>
      <c r="FK8" s="283"/>
      <c r="FL8" s="283"/>
      <c r="FM8" s="283"/>
      <c r="FN8" s="283"/>
      <c r="FO8" s="283"/>
      <c r="FP8" s="283"/>
      <c r="FQ8" s="283"/>
      <c r="FR8" s="283"/>
      <c r="FS8" s="283"/>
      <c r="FT8" s="283"/>
      <c r="FU8" s="283"/>
      <c r="FV8" s="283"/>
      <c r="FW8" s="283"/>
      <c r="FX8" s="283"/>
      <c r="FY8" s="283"/>
      <c r="FZ8" s="283"/>
      <c r="GA8" s="283"/>
      <c r="GB8" s="283"/>
      <c r="GC8" s="283"/>
      <c r="GD8" s="283"/>
      <c r="GE8" s="283"/>
      <c r="GF8" s="283"/>
      <c r="GG8" s="283"/>
      <c r="GH8" s="283"/>
      <c r="GI8" s="283"/>
      <c r="GJ8" s="283"/>
      <c r="GK8" s="283"/>
      <c r="GL8" s="283"/>
      <c r="GM8" s="283"/>
      <c r="GN8" s="283"/>
      <c r="GO8" s="283"/>
      <c r="GP8" s="283"/>
      <c r="GQ8" s="283"/>
      <c r="GR8" s="283"/>
      <c r="GS8" s="283"/>
      <c r="GT8" s="283"/>
      <c r="GU8" s="283"/>
      <c r="GV8" s="283"/>
      <c r="GW8" s="283"/>
      <c r="GX8" s="283"/>
      <c r="GY8" s="283"/>
      <c r="GZ8" s="283"/>
      <c r="HA8" s="283"/>
      <c r="HB8" s="283"/>
      <c r="HC8" s="283"/>
      <c r="HD8" s="283"/>
      <c r="HE8" s="283"/>
      <c r="HF8" s="283"/>
      <c r="HG8" s="283"/>
      <c r="HH8" s="283"/>
      <c r="HI8" s="283"/>
      <c r="HJ8" s="283"/>
      <c r="HK8" s="283"/>
      <c r="HL8" s="283"/>
      <c r="HM8" s="283"/>
      <c r="HN8" s="283"/>
      <c r="HO8" s="283"/>
      <c r="HP8" s="283"/>
      <c r="HQ8" s="283"/>
      <c r="HR8" s="283"/>
      <c r="HS8" s="283"/>
      <c r="HT8" s="283"/>
      <c r="HU8" s="283"/>
      <c r="HV8" s="283"/>
      <c r="HW8" s="283"/>
      <c r="HX8" s="283"/>
      <c r="HY8" s="283"/>
      <c r="HZ8" s="283"/>
      <c r="IA8" s="283"/>
      <c r="IB8" s="283"/>
      <c r="IC8" s="283"/>
      <c r="ID8" s="283"/>
      <c r="IE8" s="283"/>
      <c r="IF8" s="283"/>
      <c r="IG8" s="283"/>
      <c r="IH8" s="283"/>
      <c r="II8" s="283"/>
      <c r="IJ8" s="283"/>
      <c r="IK8" s="283"/>
    </row>
    <row r="9" spans="1:245" ht="15" customHeight="1">
      <c r="A9" s="239" t="s">
        <v>154</v>
      </c>
      <c r="B9" s="279"/>
      <c r="C9" s="279"/>
      <c r="D9" s="279"/>
      <c r="E9" s="279"/>
      <c r="F9" s="279"/>
      <c r="G9" s="279"/>
      <c r="H9" s="282"/>
      <c r="I9" s="284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  <c r="DQ9" s="283"/>
      <c r="DR9" s="283"/>
      <c r="DS9" s="283"/>
      <c r="DT9" s="283"/>
      <c r="DU9" s="283"/>
      <c r="DV9" s="283"/>
      <c r="DW9" s="283"/>
      <c r="DX9" s="283"/>
      <c r="DY9" s="283"/>
      <c r="DZ9" s="283"/>
      <c r="EA9" s="283"/>
      <c r="EB9" s="283"/>
      <c r="EC9" s="283"/>
      <c r="ED9" s="283"/>
      <c r="EE9" s="283"/>
      <c r="EF9" s="283"/>
      <c r="EG9" s="283"/>
      <c r="EH9" s="283"/>
      <c r="EI9" s="283"/>
      <c r="EJ9" s="283"/>
      <c r="EK9" s="283"/>
      <c r="EL9" s="283"/>
      <c r="EM9" s="283"/>
      <c r="EN9" s="283"/>
      <c r="EO9" s="283"/>
      <c r="EP9" s="283"/>
      <c r="EQ9" s="283"/>
      <c r="ER9" s="283"/>
      <c r="ES9" s="283"/>
      <c r="ET9" s="283"/>
      <c r="EU9" s="283"/>
      <c r="EV9" s="283"/>
      <c r="EW9" s="283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3"/>
      <c r="FL9" s="283"/>
      <c r="FM9" s="283"/>
      <c r="FN9" s="283"/>
      <c r="FO9" s="283"/>
      <c r="FP9" s="283"/>
      <c r="FQ9" s="283"/>
      <c r="FR9" s="283"/>
      <c r="FS9" s="283"/>
      <c r="FT9" s="283"/>
      <c r="FU9" s="283"/>
      <c r="FV9" s="283"/>
      <c r="FW9" s="283"/>
      <c r="FX9" s="283"/>
      <c r="FY9" s="283"/>
      <c r="FZ9" s="283"/>
      <c r="GA9" s="283"/>
      <c r="GB9" s="283"/>
      <c r="GC9" s="283"/>
      <c r="GD9" s="283"/>
      <c r="GE9" s="283"/>
      <c r="GF9" s="283"/>
      <c r="GG9" s="283"/>
      <c r="GH9" s="283"/>
      <c r="GI9" s="283"/>
      <c r="GJ9" s="283"/>
      <c r="GK9" s="283"/>
      <c r="GL9" s="283"/>
      <c r="GM9" s="283"/>
      <c r="GN9" s="283"/>
      <c r="GO9" s="283"/>
      <c r="GP9" s="283"/>
      <c r="GQ9" s="283"/>
      <c r="GR9" s="283"/>
      <c r="GS9" s="283"/>
      <c r="GT9" s="283"/>
      <c r="GU9" s="283"/>
      <c r="GV9" s="283"/>
      <c r="GW9" s="283"/>
      <c r="GX9" s="283"/>
      <c r="GY9" s="283"/>
      <c r="GZ9" s="283"/>
      <c r="HA9" s="283"/>
      <c r="HB9" s="283"/>
      <c r="HC9" s="283"/>
      <c r="HD9" s="283"/>
      <c r="HE9" s="283"/>
      <c r="HF9" s="283"/>
      <c r="HG9" s="283"/>
      <c r="HH9" s="283"/>
      <c r="HI9" s="283"/>
      <c r="HJ9" s="283"/>
      <c r="HK9" s="283"/>
      <c r="HL9" s="283"/>
      <c r="HM9" s="283"/>
      <c r="HN9" s="283"/>
      <c r="HO9" s="283"/>
      <c r="HP9" s="283"/>
      <c r="HQ9" s="283"/>
      <c r="HR9" s="283"/>
      <c r="HS9" s="283"/>
      <c r="HT9" s="283"/>
      <c r="HU9" s="283"/>
      <c r="HV9" s="283"/>
      <c r="HW9" s="283"/>
      <c r="HX9" s="283"/>
      <c r="HY9" s="283"/>
      <c r="HZ9" s="283"/>
      <c r="IA9" s="283"/>
      <c r="IB9" s="283"/>
      <c r="IC9" s="283"/>
      <c r="ID9" s="283"/>
      <c r="IE9" s="283"/>
      <c r="IF9" s="283"/>
      <c r="IG9" s="283"/>
      <c r="IH9" s="283"/>
      <c r="II9" s="283"/>
      <c r="IJ9" s="283"/>
      <c r="IK9" s="283"/>
    </row>
    <row r="10" spans="1:245" ht="10.5" customHeight="1">
      <c r="A10"/>
      <c r="B10" s="279"/>
      <c r="C10" s="279"/>
      <c r="D10" s="279"/>
      <c r="E10" s="279"/>
      <c r="F10" s="279"/>
      <c r="G10" s="279"/>
      <c r="H10" s="282"/>
      <c r="I10" s="284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3"/>
      <c r="DI10" s="283"/>
      <c r="DJ10" s="283"/>
      <c r="DK10" s="283"/>
      <c r="DL10" s="283"/>
      <c r="DM10" s="283"/>
      <c r="DN10" s="283"/>
      <c r="DO10" s="283"/>
      <c r="DP10" s="283"/>
      <c r="DQ10" s="283"/>
      <c r="DR10" s="283"/>
      <c r="DS10" s="283"/>
      <c r="DT10" s="283"/>
      <c r="DU10" s="283"/>
      <c r="DV10" s="283"/>
      <c r="DW10" s="283"/>
      <c r="DX10" s="283"/>
      <c r="DY10" s="283"/>
      <c r="DZ10" s="283"/>
      <c r="EA10" s="283"/>
      <c r="EB10" s="283"/>
      <c r="EC10" s="283"/>
      <c r="ED10" s="283"/>
      <c r="EE10" s="283"/>
      <c r="EF10" s="283"/>
      <c r="EG10" s="283"/>
      <c r="EH10" s="283"/>
      <c r="EI10" s="283"/>
      <c r="EJ10" s="283"/>
      <c r="EK10" s="283"/>
      <c r="EL10" s="283"/>
      <c r="EM10" s="283"/>
      <c r="EN10" s="283"/>
      <c r="EO10" s="283"/>
      <c r="EP10" s="283"/>
      <c r="EQ10" s="283"/>
      <c r="ER10" s="283"/>
      <c r="ES10" s="283"/>
      <c r="ET10" s="283"/>
      <c r="EU10" s="283"/>
      <c r="EV10" s="283"/>
      <c r="EW10" s="283"/>
      <c r="EX10" s="283"/>
      <c r="EY10" s="283"/>
      <c r="EZ10" s="283"/>
      <c r="FA10" s="283"/>
      <c r="FB10" s="283"/>
      <c r="FC10" s="283"/>
      <c r="FD10" s="283"/>
      <c r="FE10" s="283"/>
      <c r="FF10" s="283"/>
      <c r="FG10" s="283"/>
      <c r="FH10" s="283"/>
      <c r="FI10" s="283"/>
      <c r="FJ10" s="283"/>
      <c r="FK10" s="283"/>
      <c r="FL10" s="283"/>
      <c r="FM10" s="283"/>
      <c r="FN10" s="283"/>
      <c r="FO10" s="283"/>
      <c r="FP10" s="283"/>
      <c r="FQ10" s="283"/>
      <c r="FR10" s="283"/>
      <c r="FS10" s="283"/>
      <c r="FT10" s="283"/>
      <c r="FU10" s="283"/>
      <c r="FV10" s="283"/>
      <c r="FW10" s="283"/>
      <c r="FX10" s="283"/>
      <c r="FY10" s="283"/>
      <c r="FZ10" s="283"/>
      <c r="GA10" s="283"/>
      <c r="GB10" s="283"/>
      <c r="GC10" s="283"/>
      <c r="GD10" s="283"/>
      <c r="GE10" s="283"/>
      <c r="GF10" s="283"/>
      <c r="GG10" s="283"/>
      <c r="GH10" s="283"/>
      <c r="GI10" s="283"/>
      <c r="GJ10" s="283"/>
      <c r="GK10" s="283"/>
      <c r="GL10" s="283"/>
      <c r="GM10" s="283"/>
      <c r="GN10" s="283"/>
      <c r="GO10" s="283"/>
      <c r="GP10" s="283"/>
      <c r="GQ10" s="283"/>
      <c r="GR10" s="283"/>
      <c r="GS10" s="283"/>
      <c r="GT10" s="283"/>
      <c r="GU10" s="283"/>
      <c r="GV10" s="283"/>
      <c r="GW10" s="283"/>
      <c r="GX10" s="283"/>
      <c r="GY10" s="283"/>
      <c r="GZ10" s="283"/>
      <c r="HA10" s="283"/>
      <c r="HB10" s="283"/>
      <c r="HC10" s="283"/>
      <c r="HD10" s="283"/>
      <c r="HE10" s="283"/>
      <c r="HF10" s="283"/>
      <c r="HG10" s="283"/>
      <c r="HH10" s="283"/>
      <c r="HI10" s="283"/>
      <c r="HJ10" s="283"/>
      <c r="HK10" s="283"/>
      <c r="HL10" s="283"/>
      <c r="HM10" s="283"/>
      <c r="HN10" s="283"/>
      <c r="HO10" s="283"/>
      <c r="HP10" s="283"/>
      <c r="HQ10" s="283"/>
      <c r="HR10" s="283"/>
      <c r="HS10" s="283"/>
      <c r="HT10" s="283"/>
      <c r="HU10" s="283"/>
      <c r="HV10" s="283"/>
      <c r="HW10" s="283"/>
      <c r="HX10" s="283"/>
      <c r="HY10" s="283"/>
      <c r="HZ10" s="283"/>
      <c r="IA10" s="283"/>
      <c r="IB10" s="283"/>
      <c r="IC10" s="283"/>
      <c r="ID10" s="283"/>
      <c r="IE10" s="283"/>
      <c r="IF10" s="283"/>
      <c r="IG10" s="283"/>
      <c r="IH10" s="283"/>
      <c r="II10" s="283"/>
      <c r="IJ10" s="283"/>
      <c r="IK10" s="283"/>
    </row>
    <row r="11" spans="1:245" ht="43.5" customHeight="1">
      <c r="A11" s="241" t="s">
        <v>155</v>
      </c>
      <c r="B11" s="279"/>
      <c r="C11" s="279"/>
      <c r="D11" s="279"/>
      <c r="E11" s="279"/>
      <c r="F11" s="279"/>
      <c r="G11" s="279"/>
      <c r="H11" s="282"/>
      <c r="I11" s="284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283"/>
      <c r="DG11" s="283"/>
      <c r="DH11" s="283"/>
      <c r="DI11" s="283"/>
      <c r="DJ11" s="283"/>
      <c r="DK11" s="283"/>
      <c r="DL11" s="283"/>
      <c r="DM11" s="283"/>
      <c r="DN11" s="283"/>
      <c r="DO11" s="283"/>
      <c r="DP11" s="283"/>
      <c r="DQ11" s="283"/>
      <c r="DR11" s="283"/>
      <c r="DS11" s="283"/>
      <c r="DT11" s="283"/>
      <c r="DU11" s="283"/>
      <c r="DV11" s="283"/>
      <c r="DW11" s="283"/>
      <c r="DX11" s="283"/>
      <c r="DY11" s="283"/>
      <c r="DZ11" s="283"/>
      <c r="EA11" s="283"/>
      <c r="EB11" s="283"/>
      <c r="EC11" s="283"/>
      <c r="ED11" s="283"/>
      <c r="EE11" s="283"/>
      <c r="EF11" s="283"/>
      <c r="EG11" s="283"/>
      <c r="EH11" s="283"/>
      <c r="EI11" s="283"/>
      <c r="EJ11" s="283"/>
      <c r="EK11" s="283"/>
      <c r="EL11" s="283"/>
      <c r="EM11" s="283"/>
      <c r="EN11" s="283"/>
      <c r="EO11" s="283"/>
      <c r="EP11" s="283"/>
      <c r="EQ11" s="283"/>
      <c r="ER11" s="283"/>
      <c r="ES11" s="283"/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283"/>
      <c r="FE11" s="283"/>
      <c r="FF11" s="283"/>
      <c r="FG11" s="283"/>
      <c r="FH11" s="283"/>
      <c r="FI11" s="283"/>
      <c r="FJ11" s="283"/>
      <c r="FK11" s="283"/>
      <c r="FL11" s="283"/>
      <c r="FM11" s="283"/>
      <c r="FN11" s="283"/>
      <c r="FO11" s="283"/>
      <c r="FP11" s="283"/>
      <c r="FQ11" s="283"/>
      <c r="FR11" s="283"/>
      <c r="FS11" s="283"/>
      <c r="FT11" s="283"/>
      <c r="FU11" s="283"/>
      <c r="FV11" s="283"/>
      <c r="FW11" s="283"/>
      <c r="FX11" s="283"/>
      <c r="FY11" s="283"/>
      <c r="FZ11" s="283"/>
      <c r="GA11" s="283"/>
      <c r="GB11" s="283"/>
      <c r="GC11" s="283"/>
      <c r="GD11" s="283"/>
      <c r="GE11" s="283"/>
      <c r="GF11" s="283"/>
      <c r="GG11" s="283"/>
      <c r="GH11" s="283"/>
      <c r="GI11" s="283"/>
      <c r="GJ11" s="283"/>
      <c r="GK11" s="283"/>
      <c r="GL11" s="283"/>
      <c r="GM11" s="283"/>
      <c r="GN11" s="283"/>
      <c r="GO11" s="283"/>
      <c r="GP11" s="283"/>
      <c r="GQ11" s="283"/>
      <c r="GR11" s="283"/>
      <c r="GS11" s="283"/>
      <c r="GT11" s="283"/>
      <c r="GU11" s="283"/>
      <c r="GV11" s="283"/>
      <c r="GW11" s="283"/>
      <c r="GX11" s="283"/>
      <c r="GY11" s="283"/>
      <c r="GZ11" s="283"/>
      <c r="HA11" s="283"/>
      <c r="HB11" s="283"/>
      <c r="HC11" s="283"/>
      <c r="HD11" s="283"/>
      <c r="HE11" s="283"/>
      <c r="HF11" s="283"/>
      <c r="HG11" s="283"/>
      <c r="HH11" s="283"/>
      <c r="HI11" s="283"/>
      <c r="HJ11" s="283"/>
      <c r="HK11" s="283"/>
      <c r="HL11" s="283"/>
      <c r="HM11" s="283"/>
      <c r="HN11" s="283"/>
      <c r="HO11" s="283"/>
      <c r="HP11" s="283"/>
      <c r="HQ11" s="283"/>
      <c r="HR11" s="283"/>
      <c r="HS11" s="283"/>
      <c r="HT11" s="283"/>
      <c r="HU11" s="283"/>
      <c r="HV11" s="283"/>
      <c r="HW11" s="283"/>
      <c r="HX11" s="283"/>
      <c r="HY11" s="283"/>
      <c r="HZ11" s="283"/>
      <c r="IA11" s="283"/>
      <c r="IB11" s="283"/>
      <c r="IC11" s="283"/>
      <c r="ID11" s="283"/>
      <c r="IE11" s="283"/>
      <c r="IF11" s="283"/>
      <c r="IG11" s="283"/>
      <c r="IH11" s="283"/>
      <c r="II11" s="283"/>
      <c r="IJ11" s="283"/>
      <c r="IK11" s="283"/>
    </row>
    <row r="12" spans="1:7" ht="4.5" customHeight="1">
      <c r="A12"/>
      <c r="B12" s="286"/>
      <c r="C12" s="286"/>
      <c r="D12" s="286"/>
      <c r="E12" s="287"/>
      <c r="F12" s="286"/>
      <c r="G12" s="288"/>
    </row>
    <row r="13" spans="1:7" ht="15" customHeight="1">
      <c r="A13" t="s">
        <v>156</v>
      </c>
      <c r="B13" s="289"/>
      <c r="C13" s="289"/>
      <c r="D13" s="289"/>
      <c r="E13" s="289"/>
      <c r="F13" s="289"/>
      <c r="G13" s="289"/>
    </row>
    <row r="14" ht="9" customHeight="1">
      <c r="A14"/>
    </row>
    <row r="15" ht="25.5">
      <c r="A15" s="241" t="s">
        <v>157</v>
      </c>
    </row>
    <row r="16" ht="9" customHeight="1">
      <c r="A16"/>
    </row>
    <row r="17" ht="25.5">
      <c r="A17" s="241" t="s">
        <v>158</v>
      </c>
    </row>
    <row r="18" ht="12.75">
      <c r="A18"/>
    </row>
    <row r="19" ht="12.75">
      <c r="A19" t="s">
        <v>159</v>
      </c>
    </row>
    <row r="20" ht="12.75">
      <c r="A20"/>
    </row>
    <row r="21" ht="51">
      <c r="A21" s="290" t="s">
        <v>172</v>
      </c>
    </row>
    <row r="22" ht="9" customHeight="1">
      <c r="A22"/>
    </row>
    <row r="23" ht="12.75">
      <c r="A23" s="241" t="s">
        <v>160</v>
      </c>
    </row>
    <row r="24" ht="9.75" customHeight="1">
      <c r="A24"/>
    </row>
    <row r="25" ht="26.25" customHeight="1">
      <c r="A25" s="241" t="s">
        <v>161</v>
      </c>
    </row>
    <row r="26" ht="9.75" customHeight="1">
      <c r="A26"/>
    </row>
    <row r="27" ht="38.25">
      <c r="A27" s="241" t="s">
        <v>162</v>
      </c>
    </row>
    <row r="28" ht="6.75" customHeight="1">
      <c r="A28"/>
    </row>
    <row r="29" ht="25.5">
      <c r="A29" s="241" t="s">
        <v>163</v>
      </c>
    </row>
    <row r="30" ht="4.5" customHeight="1">
      <c r="A30"/>
    </row>
    <row r="31" ht="25.5">
      <c r="A31" s="241" t="s">
        <v>164</v>
      </c>
    </row>
    <row r="32" ht="7.5" customHeight="1">
      <c r="A32"/>
    </row>
    <row r="33" ht="25.5">
      <c r="A33" s="241" t="s">
        <v>165</v>
      </c>
    </row>
    <row r="34" ht="6.75" customHeight="1">
      <c r="A34"/>
    </row>
    <row r="35" ht="12.75">
      <c r="A35" t="s">
        <v>166</v>
      </c>
    </row>
    <row r="36" ht="9.75" customHeight="1">
      <c r="A36"/>
    </row>
    <row r="37" ht="12.75">
      <c r="A37" t="s">
        <v>167</v>
      </c>
    </row>
    <row r="38" ht="8.25" customHeight="1">
      <c r="A38"/>
    </row>
    <row r="39" ht="12.75">
      <c r="A39" s="240" t="s">
        <v>168</v>
      </c>
    </row>
    <row r="40" ht="8.25" customHeight="1">
      <c r="A40"/>
    </row>
    <row r="41" ht="25.5">
      <c r="A41" s="241" t="s">
        <v>169</v>
      </c>
    </row>
    <row r="42" ht="9" customHeight="1">
      <c r="A42"/>
    </row>
    <row r="43" ht="12.75">
      <c r="A43" s="240" t="s">
        <v>170</v>
      </c>
    </row>
    <row r="44" ht="5.25" customHeight="1">
      <c r="A44"/>
    </row>
    <row r="45" ht="51">
      <c r="A45" s="241" t="s">
        <v>171</v>
      </c>
    </row>
  </sheetData>
  <sheetProtection/>
  <mergeCells count="1">
    <mergeCell ref="B1:H1"/>
  </mergeCells>
  <hyperlinks>
    <hyperlink ref="B1" location="Fuente!A1" display="Fuente"/>
    <hyperlink ref="B1:H1" location="Inicio!A1" display="Volver 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:C1"/>
    </sheetView>
  </sheetViews>
  <sheetFormatPr defaultColWidth="8.421875" defaultRowHeight="12.75"/>
  <cols>
    <col min="1" max="1" width="1.1484375" style="39" customWidth="1"/>
    <col min="2" max="2" width="0.9921875" style="39" customWidth="1"/>
    <col min="3" max="3" width="37.8515625" style="40" customWidth="1"/>
    <col min="4" max="4" width="9.57421875" style="39" customWidth="1"/>
    <col min="5" max="5" width="1.1484375" style="39" customWidth="1"/>
    <col min="6" max="6" width="9.57421875" style="39" customWidth="1"/>
    <col min="7" max="7" width="0.9921875" style="39" customWidth="1"/>
    <col min="8" max="8" width="9.421875" style="39" customWidth="1"/>
    <col min="9" max="9" width="0.9921875" style="39" customWidth="1"/>
    <col min="10" max="10" width="9.57421875" style="39" customWidth="1"/>
    <col min="11" max="11" width="1.1484375" style="39" customWidth="1"/>
    <col min="12" max="12" width="9.28125" style="39" customWidth="1"/>
    <col min="13" max="13" width="0.85546875" style="39" customWidth="1"/>
    <col min="14" max="14" width="6.28125" style="39" customWidth="1"/>
    <col min="15" max="15" width="0.9921875" style="39" customWidth="1"/>
    <col min="16" max="16" width="6.00390625" style="39" customWidth="1"/>
    <col min="17" max="17" width="0.9921875" style="39" customWidth="1"/>
    <col min="18" max="18" width="6.7109375" style="39" customWidth="1"/>
    <col min="19" max="19" width="2.8515625" style="39" customWidth="1"/>
    <col min="20" max="16384" width="8.421875" style="39" customWidth="1"/>
  </cols>
  <sheetData>
    <row r="1" spans="1:20" ht="15" customHeight="1">
      <c r="A1" s="311" t="s">
        <v>0</v>
      </c>
      <c r="B1" s="311"/>
      <c r="C1" s="311"/>
      <c r="F1" s="43"/>
      <c r="G1" s="43"/>
      <c r="I1" s="44"/>
      <c r="J1" s="44" t="s">
        <v>1</v>
      </c>
      <c r="L1" s="45"/>
      <c r="M1" s="310" t="s">
        <v>113</v>
      </c>
      <c r="N1" s="310"/>
      <c r="O1" s="310"/>
      <c r="P1" s="310"/>
      <c r="Q1" s="310"/>
      <c r="R1" s="310"/>
      <c r="S1" s="310"/>
      <c r="T1"/>
    </row>
    <row r="2" spans="3:20" ht="32.25" customHeight="1">
      <c r="C2" s="47"/>
      <c r="D2" s="43"/>
      <c r="E2" s="43"/>
      <c r="F2" s="43"/>
      <c r="G2" s="43"/>
      <c r="I2" s="44"/>
      <c r="J2" s="312" t="s">
        <v>2</v>
      </c>
      <c r="K2" s="303"/>
      <c r="L2" s="303"/>
      <c r="M2" s="303"/>
      <c r="N2" s="303"/>
      <c r="O2" s="303"/>
      <c r="P2" s="303"/>
      <c r="Q2" s="303"/>
      <c r="R2" s="303"/>
      <c r="S2" s="46"/>
      <c r="T2"/>
    </row>
    <row r="3" spans="3:20" ht="15" customHeight="1">
      <c r="C3" s="47"/>
      <c r="D3" s="43"/>
      <c r="E3" s="43"/>
      <c r="F3" s="43"/>
      <c r="G3" s="43"/>
      <c r="I3" s="44"/>
      <c r="J3" s="44"/>
      <c r="L3" s="46"/>
      <c r="M3" s="46"/>
      <c r="N3" s="46"/>
      <c r="O3" s="46"/>
      <c r="P3" s="46"/>
      <c r="Q3" s="46"/>
      <c r="R3" s="46"/>
      <c r="S3" s="46"/>
      <c r="T3"/>
    </row>
    <row r="4" spans="3:19" ht="15" customHeight="1">
      <c r="C4" s="4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3:256" ht="12" thickBot="1">
      <c r="C5" s="48"/>
      <c r="D5" s="49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</row>
    <row r="6" spans="1:256" ht="25.5" customHeight="1" thickBot="1">
      <c r="A6" s="299"/>
      <c r="B6" s="299"/>
      <c r="C6" s="299"/>
      <c r="D6" s="307" t="s">
        <v>3</v>
      </c>
      <c r="E6" s="307"/>
      <c r="F6" s="307"/>
      <c r="G6" s="309"/>
      <c r="H6" s="308" t="s">
        <v>4</v>
      </c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50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15" customHeight="1">
      <c r="A7" s="299"/>
      <c r="B7" s="299"/>
      <c r="C7" s="299"/>
      <c r="D7" s="120"/>
      <c r="E7" s="120"/>
      <c r="F7" s="120"/>
      <c r="G7" s="305"/>
      <c r="H7" s="309" t="s">
        <v>5</v>
      </c>
      <c r="I7" s="309"/>
      <c r="J7" s="309"/>
      <c r="K7" s="309"/>
      <c r="L7" s="309"/>
      <c r="M7" s="304"/>
      <c r="N7" s="304" t="s">
        <v>6</v>
      </c>
      <c r="O7" s="304"/>
      <c r="P7" s="304"/>
      <c r="Q7" s="304"/>
      <c r="R7" s="304"/>
      <c r="S7" s="50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15" customHeight="1">
      <c r="A8" s="299"/>
      <c r="B8" s="299"/>
      <c r="C8" s="299"/>
      <c r="D8" s="121"/>
      <c r="E8" s="121"/>
      <c r="F8" s="121"/>
      <c r="G8" s="305"/>
      <c r="H8" s="122"/>
      <c r="I8" s="122"/>
      <c r="J8" s="122"/>
      <c r="K8" s="122"/>
      <c r="L8" s="122"/>
      <c r="M8" s="305"/>
      <c r="N8" s="306" t="s">
        <v>7</v>
      </c>
      <c r="O8" s="306"/>
      <c r="P8" s="306"/>
      <c r="Q8" s="306"/>
      <c r="R8" s="306"/>
      <c r="S8" s="50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ht="16.5" customHeight="1">
      <c r="A9" s="299"/>
      <c r="B9" s="299"/>
      <c r="C9" s="299"/>
      <c r="D9" s="123">
        <v>2013</v>
      </c>
      <c r="E9" s="124">
        <v>2012</v>
      </c>
      <c r="F9" s="123">
        <v>2014</v>
      </c>
      <c r="G9" s="305"/>
      <c r="H9" s="123">
        <v>2012</v>
      </c>
      <c r="I9" s="124"/>
      <c r="J9" s="123">
        <v>2013</v>
      </c>
      <c r="K9" s="124"/>
      <c r="L9" s="123">
        <v>2014</v>
      </c>
      <c r="M9" s="305"/>
      <c r="N9" s="123">
        <v>2012</v>
      </c>
      <c r="O9" s="124"/>
      <c r="P9" s="123">
        <v>2013</v>
      </c>
      <c r="Q9" s="124"/>
      <c r="R9" s="123">
        <v>2014</v>
      </c>
      <c r="S9" s="52"/>
      <c r="T9" s="53"/>
      <c r="U9" s="53"/>
      <c r="V9" s="53"/>
      <c r="W9" s="53"/>
      <c r="X9" s="53"/>
      <c r="Y9" s="53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15" customHeight="1">
      <c r="A10" s="2"/>
      <c r="B10" s="2"/>
      <c r="C10" s="2"/>
      <c r="D10" s="125"/>
      <c r="E10" s="125"/>
      <c r="F10" s="125"/>
      <c r="G10" s="305"/>
      <c r="H10" s="125"/>
      <c r="I10" s="125"/>
      <c r="J10" s="125"/>
      <c r="K10" s="125"/>
      <c r="L10" s="125"/>
      <c r="M10" s="305"/>
      <c r="N10" s="125"/>
      <c r="O10" s="125"/>
      <c r="P10" s="125"/>
      <c r="Q10" s="125"/>
      <c r="R10" s="12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ht="15" customHeight="1">
      <c r="A11" s="313" t="s">
        <v>8</v>
      </c>
      <c r="B11" s="313"/>
      <c r="C11" s="313"/>
      <c r="D11" s="125"/>
      <c r="E11" s="125"/>
      <c r="F11" s="125"/>
      <c r="G11" s="305"/>
      <c r="H11" s="125"/>
      <c r="I11" s="125"/>
      <c r="J11" s="125"/>
      <c r="K11" s="125"/>
      <c r="L11" s="125"/>
      <c r="M11" s="305"/>
      <c r="N11" s="125"/>
      <c r="O11" s="125"/>
      <c r="P11" s="125"/>
      <c r="Q11" s="125"/>
      <c r="R11" s="125"/>
      <c r="S11" s="50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ht="15" customHeight="1">
      <c r="A12" s="3"/>
      <c r="B12" s="3"/>
      <c r="C12" s="3"/>
      <c r="D12" s="125"/>
      <c r="E12" s="125"/>
      <c r="F12" s="125"/>
      <c r="G12" s="305"/>
      <c r="H12" s="125"/>
      <c r="I12" s="125"/>
      <c r="J12" s="125"/>
      <c r="K12" s="125"/>
      <c r="L12" s="125"/>
      <c r="M12" s="305"/>
      <c r="N12" s="125"/>
      <c r="O12" s="125"/>
      <c r="P12" s="125"/>
      <c r="Q12" s="125"/>
      <c r="R12" s="125"/>
      <c r="S12" s="50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ht="10.5" customHeight="1">
      <c r="A13" s="314" t="s">
        <v>9</v>
      </c>
      <c r="B13" s="314"/>
      <c r="C13" s="314"/>
      <c r="D13" s="126">
        <v>354278</v>
      </c>
      <c r="E13" s="126"/>
      <c r="F13" s="126">
        <v>356427</v>
      </c>
      <c r="G13" s="305"/>
      <c r="H13" s="126">
        <v>19791</v>
      </c>
      <c r="I13" s="126"/>
      <c r="J13" s="126">
        <v>1280</v>
      </c>
      <c r="K13" s="125"/>
      <c r="L13" s="126">
        <v>2149</v>
      </c>
      <c r="M13" s="305"/>
      <c r="N13" s="127">
        <v>5.939658044243565</v>
      </c>
      <c r="O13" s="127"/>
      <c r="P13" s="127">
        <v>0.36261445018583993</v>
      </c>
      <c r="Q13" s="127"/>
      <c r="R13" s="128">
        <v>0.6065857885615251</v>
      </c>
      <c r="S13" s="50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ht="15" customHeight="1">
      <c r="A14" s="315" t="s">
        <v>10</v>
      </c>
      <c r="B14" s="315"/>
      <c r="C14" s="315"/>
      <c r="D14" s="129">
        <v>2920</v>
      </c>
      <c r="E14" s="129"/>
      <c r="F14" s="129">
        <v>3618</v>
      </c>
      <c r="G14" s="305"/>
      <c r="H14" s="129">
        <v>-350</v>
      </c>
      <c r="I14" s="129"/>
      <c r="J14" s="129">
        <v>194</v>
      </c>
      <c r="K14" s="126"/>
      <c r="L14" s="129">
        <v>698</v>
      </c>
      <c r="M14" s="305"/>
      <c r="N14" s="130">
        <v>-11.378413524057217</v>
      </c>
      <c r="O14" s="130"/>
      <c r="P14" s="130">
        <v>7.1166544387380775</v>
      </c>
      <c r="Q14" s="130"/>
      <c r="R14" s="131">
        <v>23.904109589041095</v>
      </c>
      <c r="S14" s="50"/>
      <c r="T14" s="6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1:256" ht="15" customHeight="1">
      <c r="A15" s="315" t="s">
        <v>11</v>
      </c>
      <c r="B15" s="315"/>
      <c r="C15" s="315"/>
      <c r="D15" s="129">
        <v>276959</v>
      </c>
      <c r="E15" s="129"/>
      <c r="F15" s="129">
        <v>273057</v>
      </c>
      <c r="G15" s="305"/>
      <c r="H15" s="129">
        <v>12890</v>
      </c>
      <c r="I15" s="129"/>
      <c r="J15" s="129">
        <v>1092</v>
      </c>
      <c r="K15" s="129"/>
      <c r="L15" s="129">
        <v>-3902</v>
      </c>
      <c r="M15" s="305"/>
      <c r="N15" s="130">
        <v>4.901569338763466</v>
      </c>
      <c r="O15" s="130"/>
      <c r="P15" s="130">
        <v>0.395842924307728</v>
      </c>
      <c r="Q15" s="130"/>
      <c r="R15" s="131">
        <v>-1.4088727934459613</v>
      </c>
      <c r="S15" s="50"/>
      <c r="T15" s="6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ht="15" customHeight="1">
      <c r="A16" s="2"/>
      <c r="B16" s="315" t="s">
        <v>122</v>
      </c>
      <c r="C16" s="315"/>
      <c r="D16" s="129">
        <v>119115</v>
      </c>
      <c r="E16" s="129"/>
      <c r="F16" s="129">
        <v>118225</v>
      </c>
      <c r="G16" s="305"/>
      <c r="H16" s="129">
        <v>9795</v>
      </c>
      <c r="I16" s="129"/>
      <c r="J16" s="129">
        <v>10545</v>
      </c>
      <c r="K16" s="129"/>
      <c r="L16" s="129">
        <v>-890</v>
      </c>
      <c r="M16" s="305"/>
      <c r="N16" s="130">
        <v>9.916476841305998</v>
      </c>
      <c r="O16" s="130"/>
      <c r="P16" s="130">
        <v>9.71262779773418</v>
      </c>
      <c r="Q16" s="130"/>
      <c r="R16" s="131">
        <v>-0.7471770977626663</v>
      </c>
      <c r="S16" s="50"/>
      <c r="T16" s="6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spans="1:256" ht="15" customHeight="1">
      <c r="A17" s="2"/>
      <c r="B17" s="315" t="s">
        <v>123</v>
      </c>
      <c r="C17" s="315"/>
      <c r="D17" s="129">
        <v>167297</v>
      </c>
      <c r="E17" s="129"/>
      <c r="F17" s="129">
        <v>154832</v>
      </c>
      <c r="G17" s="305"/>
      <c r="H17" s="129">
        <v>3095</v>
      </c>
      <c r="I17" s="129"/>
      <c r="J17" s="129">
        <v>-9453</v>
      </c>
      <c r="K17" s="129"/>
      <c r="L17" s="129">
        <v>-12465</v>
      </c>
      <c r="M17" s="305"/>
      <c r="N17" s="130">
        <v>1.8848735094578628</v>
      </c>
      <c r="O17" s="130"/>
      <c r="P17" s="130">
        <v>-5.650430073462166</v>
      </c>
      <c r="Q17" s="130"/>
      <c r="R17" s="131">
        <v>-7.4508209949969215</v>
      </c>
      <c r="S17" s="50"/>
      <c r="T17" s="6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1:256" ht="14.25" customHeight="1">
      <c r="A18" s="2"/>
      <c r="B18" s="2"/>
      <c r="C18" s="5" t="s">
        <v>124</v>
      </c>
      <c r="D18" s="129">
        <v>130934</v>
      </c>
      <c r="E18" s="129"/>
      <c r="F18" s="129">
        <v>127047</v>
      </c>
      <c r="G18" s="305"/>
      <c r="H18" s="129">
        <v>1798</v>
      </c>
      <c r="I18" s="129"/>
      <c r="J18" s="129">
        <v>-10994</v>
      </c>
      <c r="K18" s="129"/>
      <c r="L18" s="129">
        <v>-3887</v>
      </c>
      <c r="M18" s="305"/>
      <c r="N18" s="130">
        <v>1.2830942696067937</v>
      </c>
      <c r="O18" s="130"/>
      <c r="P18" s="130">
        <v>-7.746181162279465</v>
      </c>
      <c r="Q18" s="130"/>
      <c r="R18" s="131">
        <v>-2.968671238944812</v>
      </c>
      <c r="S18" s="50"/>
      <c r="T18" s="6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1:256" ht="15" customHeight="1">
      <c r="A19" s="2"/>
      <c r="B19" s="2"/>
      <c r="C19" s="5" t="s">
        <v>125</v>
      </c>
      <c r="D19" s="129">
        <v>26910</v>
      </c>
      <c r="E19" s="129"/>
      <c r="F19" s="129">
        <v>27785</v>
      </c>
      <c r="G19" s="305"/>
      <c r="H19" s="129">
        <v>1297</v>
      </c>
      <c r="I19" s="129"/>
      <c r="J19" s="129">
        <v>1541</v>
      </c>
      <c r="K19" s="129"/>
      <c r="L19" s="129">
        <v>875</v>
      </c>
      <c r="M19" s="305"/>
      <c r="N19" s="130">
        <v>5.388002658690595</v>
      </c>
      <c r="O19" s="130"/>
      <c r="P19" s="130">
        <v>6.074342701722575</v>
      </c>
      <c r="Q19" s="130"/>
      <c r="R19" s="131">
        <v>3.2515793385358602</v>
      </c>
      <c r="S19" s="50"/>
      <c r="T19" s="6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ht="15" customHeight="1">
      <c r="A20" s="300" t="s">
        <v>126</v>
      </c>
      <c r="B20" s="301"/>
      <c r="C20" s="301"/>
      <c r="D20" s="129">
        <v>74399</v>
      </c>
      <c r="E20" s="129"/>
      <c r="F20" s="129">
        <v>79752</v>
      </c>
      <c r="G20" s="305"/>
      <c r="H20" s="129">
        <v>7251</v>
      </c>
      <c r="I20" s="129"/>
      <c r="J20" s="129">
        <v>-6</v>
      </c>
      <c r="K20" s="129"/>
      <c r="L20" s="129">
        <v>5353</v>
      </c>
      <c r="M20" s="305"/>
      <c r="N20" s="130">
        <v>10.798534580330017</v>
      </c>
      <c r="O20" s="130"/>
      <c r="P20" s="130">
        <v>-0.00806462452452318</v>
      </c>
      <c r="Q20" s="130"/>
      <c r="R20" s="131">
        <v>7.194989179962096</v>
      </c>
      <c r="S20" s="50"/>
      <c r="T20" s="6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256" ht="24" customHeight="1">
      <c r="A21" s="2"/>
      <c r="B21" s="302" t="s">
        <v>127</v>
      </c>
      <c r="C21" s="303"/>
      <c r="D21" s="129">
        <v>2206</v>
      </c>
      <c r="E21" s="129"/>
      <c r="F21" s="129">
        <v>3040</v>
      </c>
      <c r="G21" s="305"/>
      <c r="H21" s="129">
        <v>1085</v>
      </c>
      <c r="I21" s="129"/>
      <c r="J21" s="129">
        <v>1121</v>
      </c>
      <c r="K21" s="129"/>
      <c r="L21" s="129">
        <v>834</v>
      </c>
      <c r="M21" s="305"/>
      <c r="N21" s="130" t="s">
        <v>64</v>
      </c>
      <c r="O21" s="130"/>
      <c r="P21" s="130">
        <v>103.31797235023042</v>
      </c>
      <c r="Q21" s="130"/>
      <c r="R21" s="131">
        <v>37.805983680870355</v>
      </c>
      <c r="S21" s="50"/>
      <c r="T21" s="6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2:256" ht="15" customHeight="1">
      <c r="B22" s="5"/>
      <c r="C22" s="40" t="s">
        <v>15</v>
      </c>
      <c r="D22" s="129">
        <v>69481</v>
      </c>
      <c r="E22" s="129"/>
      <c r="F22" s="129">
        <v>73795</v>
      </c>
      <c r="G22" s="305"/>
      <c r="H22" s="132">
        <v>4084</v>
      </c>
      <c r="I22" s="132"/>
      <c r="J22" s="132">
        <v>-1751</v>
      </c>
      <c r="K22" s="129"/>
      <c r="L22" s="132">
        <v>4314</v>
      </c>
      <c r="M22" s="305"/>
      <c r="N22" s="130">
        <v>6.082087329481146</v>
      </c>
      <c r="O22"/>
      <c r="P22" s="130">
        <v>-2.4581648697214735</v>
      </c>
      <c r="Q22"/>
      <c r="R22" s="131">
        <v>6.208891639440998</v>
      </c>
      <c r="S22" s="50"/>
      <c r="T22" s="6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2:18" ht="24" customHeight="1">
      <c r="B23" s="302" t="s">
        <v>128</v>
      </c>
      <c r="C23" s="303"/>
      <c r="D23" s="129">
        <v>2706</v>
      </c>
      <c r="E23" s="133"/>
      <c r="F23" s="129">
        <v>2917</v>
      </c>
      <c r="G23" s="133"/>
      <c r="H23" s="134">
        <v>2082</v>
      </c>
      <c r="I23" s="134"/>
      <c r="J23" s="134">
        <v>624</v>
      </c>
      <c r="K23" s="134"/>
      <c r="L23" s="134">
        <v>211</v>
      </c>
      <c r="M23" s="133"/>
      <c r="N23" s="133" t="s">
        <v>64</v>
      </c>
      <c r="O23" s="133"/>
      <c r="P23" s="130">
        <v>29.971181556195965</v>
      </c>
      <c r="Q23" s="133"/>
      <c r="R23" s="131">
        <v>7.797487065779749</v>
      </c>
    </row>
    <row r="24" spans="1:18" ht="15" customHeight="1">
      <c r="A24" s="4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ht="15" customHeight="1"/>
  </sheetData>
  <sheetProtection/>
  <mergeCells count="20">
    <mergeCell ref="M1:S1"/>
    <mergeCell ref="B23:C23"/>
    <mergeCell ref="A1:C1"/>
    <mergeCell ref="J2:R2"/>
    <mergeCell ref="A11:C11"/>
    <mergeCell ref="A13:C13"/>
    <mergeCell ref="A14:C14"/>
    <mergeCell ref="A15:C15"/>
    <mergeCell ref="B16:C16"/>
    <mergeCell ref="B17:C17"/>
    <mergeCell ref="A6:C9"/>
    <mergeCell ref="A20:C20"/>
    <mergeCell ref="B21:C21"/>
    <mergeCell ref="M7:M22"/>
    <mergeCell ref="N7:R7"/>
    <mergeCell ref="N8:R8"/>
    <mergeCell ref="D6:F6"/>
    <mergeCell ref="H6:R6"/>
    <mergeCell ref="H7:L7"/>
    <mergeCell ref="G6:G22"/>
  </mergeCells>
  <hyperlinks>
    <hyperlink ref="M1" location="Fuente!A1" display="Fuente"/>
    <hyperlink ref="M1:S1" location="Inicio!A1" display="Volver 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1">
      <selection activeCell="A1" sqref="A1:C1"/>
    </sheetView>
  </sheetViews>
  <sheetFormatPr defaultColWidth="8.421875" defaultRowHeight="12.75"/>
  <cols>
    <col min="1" max="1" width="1.57421875" style="0" customWidth="1"/>
    <col min="2" max="2" width="25.421875" style="8" customWidth="1"/>
    <col min="3" max="3" width="10.28125" style="0" customWidth="1"/>
    <col min="4" max="4" width="1.1484375" style="0" customWidth="1"/>
    <col min="5" max="5" width="10.00390625" style="0" customWidth="1"/>
    <col min="6" max="6" width="1.57421875" style="0" customWidth="1"/>
    <col min="7" max="7" width="9.8515625" style="0" customWidth="1"/>
    <col min="8" max="8" width="1.1484375" style="0" customWidth="1"/>
    <col min="9" max="9" width="11.00390625" style="0" customWidth="1"/>
    <col min="10" max="10" width="0.9921875" style="0" customWidth="1"/>
    <col min="11" max="11" width="10.57421875" style="0" customWidth="1"/>
    <col min="12" max="12" width="0.85546875" style="0" customWidth="1"/>
    <col min="13" max="13" width="5.8515625" style="0" customWidth="1"/>
    <col min="14" max="14" width="0.71875" style="0" customWidth="1"/>
    <col min="15" max="15" width="5.8515625" style="0" customWidth="1"/>
    <col min="16" max="16" width="0.71875" style="0" customWidth="1"/>
    <col min="17" max="17" width="6.7109375" style="0" customWidth="1"/>
  </cols>
  <sheetData>
    <row r="1" spans="1:19" ht="15" customHeight="1">
      <c r="A1" s="324" t="s">
        <v>0</v>
      </c>
      <c r="B1" s="325"/>
      <c r="C1" s="325"/>
      <c r="D1" s="7"/>
      <c r="K1" s="54" t="s">
        <v>16</v>
      </c>
      <c r="L1" s="55"/>
      <c r="M1" s="310" t="s">
        <v>113</v>
      </c>
      <c r="N1" s="310"/>
      <c r="O1" s="310"/>
      <c r="P1" s="310"/>
      <c r="Q1" s="310"/>
      <c r="R1" s="310"/>
      <c r="S1" s="310"/>
    </row>
    <row r="2" spans="9:17" ht="27.75" customHeight="1">
      <c r="I2" s="56"/>
      <c r="J2" s="9"/>
      <c r="K2" s="326" t="s">
        <v>17</v>
      </c>
      <c r="L2" s="326"/>
      <c r="M2" s="326"/>
      <c r="N2" s="326"/>
      <c r="O2" s="326"/>
      <c r="P2" s="326"/>
      <c r="Q2" s="326"/>
    </row>
    <row r="3" spans="9:11" ht="15" customHeight="1">
      <c r="I3" s="54"/>
      <c r="J3" s="54"/>
      <c r="K3" s="54"/>
    </row>
    <row r="4" spans="2:17" ht="15" customHeight="1"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256" ht="15" customHeight="1" thickBot="1">
      <c r="B5" s="5"/>
      <c r="C5" s="4"/>
      <c r="D5" s="4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56" ht="27.75" customHeight="1" thickBot="1">
      <c r="A6" s="327"/>
      <c r="B6" s="327"/>
      <c r="C6" s="320" t="s">
        <v>3</v>
      </c>
      <c r="D6" s="320"/>
      <c r="E6" s="320"/>
      <c r="F6" s="318"/>
      <c r="G6" s="316" t="s">
        <v>4</v>
      </c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ht="15" customHeight="1">
      <c r="A7" s="327"/>
      <c r="B7" s="327"/>
      <c r="C7" s="135"/>
      <c r="D7" s="135"/>
      <c r="E7" s="135"/>
      <c r="F7" s="319"/>
      <c r="G7" s="321" t="s">
        <v>5</v>
      </c>
      <c r="H7" s="321"/>
      <c r="I7" s="321"/>
      <c r="J7" s="321"/>
      <c r="K7" s="321"/>
      <c r="L7" s="322"/>
      <c r="M7" s="328" t="s">
        <v>6</v>
      </c>
      <c r="N7" s="328"/>
      <c r="O7" s="328"/>
      <c r="P7" s="328"/>
      <c r="Q7" s="32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ht="15" customHeight="1">
      <c r="A8" s="327"/>
      <c r="B8" s="327"/>
      <c r="C8" s="136"/>
      <c r="D8" s="136"/>
      <c r="E8" s="136"/>
      <c r="F8" s="319"/>
      <c r="G8" s="136"/>
      <c r="H8" s="136"/>
      <c r="I8" s="136"/>
      <c r="J8" s="136"/>
      <c r="K8" s="136"/>
      <c r="L8" s="323"/>
      <c r="M8" s="317" t="s">
        <v>7</v>
      </c>
      <c r="N8" s="317"/>
      <c r="O8" s="317"/>
      <c r="P8" s="317"/>
      <c r="Q8" s="317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ht="16.5" customHeight="1">
      <c r="A9" s="327"/>
      <c r="B9" s="327"/>
      <c r="C9" s="137">
        <v>2013</v>
      </c>
      <c r="D9" s="138"/>
      <c r="E9" s="137">
        <v>2014</v>
      </c>
      <c r="F9" s="319"/>
      <c r="G9" s="137">
        <v>2012</v>
      </c>
      <c r="H9" s="138"/>
      <c r="I9" s="137">
        <v>2013</v>
      </c>
      <c r="J9" s="138"/>
      <c r="K9" s="137">
        <v>2014</v>
      </c>
      <c r="L9" s="323"/>
      <c r="M9" s="137">
        <v>2012</v>
      </c>
      <c r="N9" s="138"/>
      <c r="O9" s="137">
        <v>2013</v>
      </c>
      <c r="P9" s="138"/>
      <c r="Q9" s="137">
        <v>2014</v>
      </c>
      <c r="R9" s="59"/>
      <c r="S9" s="59"/>
      <c r="T9" s="59"/>
      <c r="U9" s="59"/>
      <c r="V9" s="59"/>
      <c r="W9" s="59"/>
      <c r="X9" s="59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ht="15" customHeight="1">
      <c r="A10" s="327"/>
      <c r="B10" s="327"/>
      <c r="C10" s="139"/>
      <c r="D10" s="139"/>
      <c r="E10" s="139"/>
      <c r="F10" s="319"/>
      <c r="G10" s="139"/>
      <c r="H10" s="139"/>
      <c r="I10" s="139"/>
      <c r="J10" s="139"/>
      <c r="K10" s="139"/>
      <c r="L10" s="323"/>
      <c r="M10" s="139"/>
      <c r="N10" s="139"/>
      <c r="O10" s="139"/>
      <c r="P10" s="139"/>
      <c r="Q10" s="139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ht="15" customHeight="1">
      <c r="A11" s="314" t="s">
        <v>18</v>
      </c>
      <c r="B11" s="314"/>
      <c r="C11" s="140"/>
      <c r="D11" s="140"/>
      <c r="E11" s="140"/>
      <c r="F11" s="319"/>
      <c r="G11" s="140"/>
      <c r="H11" s="140"/>
      <c r="I11" s="140"/>
      <c r="J11" s="140"/>
      <c r="K11" s="140"/>
      <c r="L11" s="323"/>
      <c r="M11" s="140"/>
      <c r="N11" s="140"/>
      <c r="O11" s="140"/>
      <c r="P11" s="140"/>
      <c r="Q11" s="140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ht="9.75" customHeight="1">
      <c r="A12" s="314"/>
      <c r="B12" s="314"/>
      <c r="C12" s="140"/>
      <c r="D12" s="140"/>
      <c r="E12" s="141"/>
      <c r="F12" s="319"/>
      <c r="G12" s="140"/>
      <c r="H12" s="140"/>
      <c r="I12" s="141"/>
      <c r="J12" s="141"/>
      <c r="K12" s="140"/>
      <c r="L12" s="323"/>
      <c r="M12" s="141"/>
      <c r="N12" s="141"/>
      <c r="O12" s="140"/>
      <c r="P12" s="140"/>
      <c r="Q12" s="141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ht="15" customHeight="1">
      <c r="A13" s="314" t="s">
        <v>9</v>
      </c>
      <c r="B13" s="314"/>
      <c r="C13" s="142">
        <v>354272</v>
      </c>
      <c r="D13" s="142"/>
      <c r="E13" s="142">
        <v>356427</v>
      </c>
      <c r="F13" s="319"/>
      <c r="G13" s="142">
        <v>19791</v>
      </c>
      <c r="H13" s="142"/>
      <c r="I13" s="142">
        <v>1280</v>
      </c>
      <c r="J13" s="142"/>
      <c r="K13" s="142">
        <v>2155</v>
      </c>
      <c r="L13" s="323"/>
      <c r="M13" s="143">
        <v>5.939658044243565</v>
      </c>
      <c r="N13" s="143"/>
      <c r="O13" s="143">
        <v>0.36261445018583993</v>
      </c>
      <c r="P13" s="143"/>
      <c r="Q13" s="143">
        <v>0.6082896757293831</v>
      </c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256" ht="15" customHeight="1">
      <c r="A14" s="315" t="s">
        <v>19</v>
      </c>
      <c r="B14" s="315"/>
      <c r="C14" s="144">
        <v>168590</v>
      </c>
      <c r="D14" s="144"/>
      <c r="E14" s="144">
        <v>168338</v>
      </c>
      <c r="F14" s="319"/>
      <c r="G14" s="144">
        <v>-788</v>
      </c>
      <c r="H14" s="144"/>
      <c r="I14" s="144">
        <v>-11215</v>
      </c>
      <c r="J14" s="144"/>
      <c r="K14" s="144">
        <v>-252</v>
      </c>
      <c r="L14" s="323"/>
      <c r="M14" s="145">
        <v>-0.43634027896983824</v>
      </c>
      <c r="N14" s="145"/>
      <c r="O14" s="145">
        <v>-6.237312644253497</v>
      </c>
      <c r="P14" s="145"/>
      <c r="Q14" s="145">
        <v>-0.14947505783261167</v>
      </c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ht="15" customHeight="1">
      <c r="A15" s="9"/>
      <c r="B15" s="5" t="s">
        <v>20</v>
      </c>
      <c r="C15" s="144">
        <v>95413</v>
      </c>
      <c r="D15" s="144"/>
      <c r="E15" s="144">
        <v>94076</v>
      </c>
      <c r="F15" s="319"/>
      <c r="G15" s="144">
        <v>-2498</v>
      </c>
      <c r="H15" s="144"/>
      <c r="I15" s="144">
        <v>-6043</v>
      </c>
      <c r="J15" s="144"/>
      <c r="K15" s="144">
        <v>-1337</v>
      </c>
      <c r="L15" s="323"/>
      <c r="M15" s="145">
        <v>-2.4029859360871155</v>
      </c>
      <c r="N15" s="145"/>
      <c r="O15" s="145">
        <v>-5.956276612521684</v>
      </c>
      <c r="P15" s="145"/>
      <c r="Q15" s="145">
        <v>-1.4012765556056304</v>
      </c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ht="15" customHeight="1">
      <c r="A16" s="9"/>
      <c r="B16" s="5" t="s">
        <v>21</v>
      </c>
      <c r="C16" s="144">
        <v>18830</v>
      </c>
      <c r="D16" s="144"/>
      <c r="E16" s="144">
        <v>18493</v>
      </c>
      <c r="F16" s="319"/>
      <c r="G16" s="144">
        <v>943</v>
      </c>
      <c r="H16" s="144"/>
      <c r="I16" s="144">
        <v>-844</v>
      </c>
      <c r="J16" s="144"/>
      <c r="K16" s="144">
        <v>-337</v>
      </c>
      <c r="L16" s="323"/>
      <c r="M16" s="145">
        <v>5.034434894025947</v>
      </c>
      <c r="N16" s="145"/>
      <c r="O16" s="145">
        <v>-4.289925790383247</v>
      </c>
      <c r="P16" s="145"/>
      <c r="Q16" s="145">
        <v>-1.7896972915560276</v>
      </c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256" ht="15" customHeight="1">
      <c r="A17" s="9"/>
      <c r="B17" s="5" t="s">
        <v>22</v>
      </c>
      <c r="C17" s="144">
        <v>54347</v>
      </c>
      <c r="D17" s="144"/>
      <c r="E17" s="144">
        <v>55769</v>
      </c>
      <c r="F17" s="319"/>
      <c r="G17" s="144">
        <v>767</v>
      </c>
      <c r="H17" s="144"/>
      <c r="I17" s="144">
        <v>-4328</v>
      </c>
      <c r="J17" s="144"/>
      <c r="K17" s="144">
        <v>1422</v>
      </c>
      <c r="L17" s="323"/>
      <c r="M17" s="145">
        <v>1.3245147475305656</v>
      </c>
      <c r="N17" s="145"/>
      <c r="O17" s="145">
        <v>-7.376224968044312</v>
      </c>
      <c r="P17" s="145"/>
      <c r="Q17" s="145">
        <v>2.6165197711005206</v>
      </c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pans="1:256" ht="15" customHeight="1">
      <c r="A18" s="315" t="s">
        <v>23</v>
      </c>
      <c r="B18" s="315"/>
      <c r="C18" s="144">
        <v>76649</v>
      </c>
      <c r="D18" s="144"/>
      <c r="E18" s="144">
        <v>79205</v>
      </c>
      <c r="F18" s="319"/>
      <c r="G18" s="144">
        <v>15074</v>
      </c>
      <c r="H18" s="144"/>
      <c r="I18" s="144">
        <v>10745</v>
      </c>
      <c r="J18" s="144"/>
      <c r="K18" s="144">
        <v>2556</v>
      </c>
      <c r="L18" s="323"/>
      <c r="M18" s="145">
        <v>29.65571512886091</v>
      </c>
      <c r="N18" s="145"/>
      <c r="O18" s="145">
        <v>16.304017965525613</v>
      </c>
      <c r="P18" s="145"/>
      <c r="Q18" s="145">
        <v>3.3346814700778875</v>
      </c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6" ht="15" customHeight="1">
      <c r="A19" s="315" t="s">
        <v>24</v>
      </c>
      <c r="B19" s="315"/>
      <c r="C19" s="144">
        <v>85519</v>
      </c>
      <c r="D19" s="144"/>
      <c r="E19" s="144">
        <v>88119</v>
      </c>
      <c r="F19" s="319"/>
      <c r="G19" s="144">
        <v>7111</v>
      </c>
      <c r="H19" s="144"/>
      <c r="I19" s="144">
        <v>937</v>
      </c>
      <c r="J19" s="144"/>
      <c r="K19" s="144">
        <v>2600</v>
      </c>
      <c r="L19" s="323"/>
      <c r="M19" s="145">
        <v>9.178918563075214</v>
      </c>
      <c r="N19" s="145"/>
      <c r="O19" s="145">
        <v>1.1078007140999266</v>
      </c>
      <c r="P19" s="145"/>
      <c r="Q19" s="145">
        <v>3.040260059168138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ht="15" customHeight="1">
      <c r="A20" s="315" t="s">
        <v>25</v>
      </c>
      <c r="B20" s="315"/>
      <c r="C20" s="144">
        <v>23514</v>
      </c>
      <c r="D20" s="144"/>
      <c r="E20" s="144">
        <v>20765</v>
      </c>
      <c r="F20" s="319"/>
      <c r="G20" s="144">
        <v>-1606</v>
      </c>
      <c r="H20" s="144"/>
      <c r="I20" s="144">
        <v>813</v>
      </c>
      <c r="J20" s="144"/>
      <c r="K20" s="144">
        <v>-2749</v>
      </c>
      <c r="L20" s="323"/>
      <c r="M20" s="145">
        <v>-6.60715020364504</v>
      </c>
      <c r="N20" s="145"/>
      <c r="O20" s="145">
        <v>3.5813400290736093</v>
      </c>
      <c r="P20" s="145"/>
      <c r="Q20" s="145">
        <v>-11.69090754444161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pans="2:17" ht="12.75">
      <c r="B21" s="5"/>
      <c r="C21" s="60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2:17" ht="12.75">
      <c r="B22" s="62"/>
      <c r="C22" s="63"/>
      <c r="D22" s="63"/>
      <c r="E22" s="64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ht="12.75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2:17" ht="12.75"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2:17" ht="12.75"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2:17" ht="12.75"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2:17" ht="12.75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2:17" ht="12.75"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2:17" ht="12.75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2:17" ht="12.75">
      <c r="B30" s="5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2:17" ht="12.75">
      <c r="B31" s="5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2:17" ht="12.75">
      <c r="B32" s="5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17" ht="12.75">
      <c r="B33" s="5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2:17" ht="12.75">
      <c r="B34" s="5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2:17" ht="12.75">
      <c r="B35" s="5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2:17" ht="12.75">
      <c r="B36" s="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2:17" ht="12.75">
      <c r="B37" s="5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2:17" ht="12.75">
      <c r="B38" s="5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2:17" ht="12.75">
      <c r="B39" s="5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2:17" ht="12.75">
      <c r="B40" s="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2:17" ht="12.75">
      <c r="B41" s="5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2:17" ht="12.75">
      <c r="B42" s="5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2:17" ht="12.75">
      <c r="B43" s="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2:17" ht="12.75">
      <c r="B44" s="5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2:17" ht="12.75">
      <c r="B45" s="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2:17" ht="12.75">
      <c r="B46" s="5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2:17" ht="12.75">
      <c r="B47" s="5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2:17" ht="12.75">
      <c r="B48" s="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2:17" ht="12.75">
      <c r="B49" s="5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2:17" ht="12.75">
      <c r="B50" s="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ht="12.75">
      <c r="B51" s="5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2:17" ht="12.75">
      <c r="B52" s="5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2:17" ht="12.75">
      <c r="B53" s="5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2:17" ht="12.75">
      <c r="B54" s="5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2:17" ht="12.75">
      <c r="B55" s="5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2:17" ht="12.75">
      <c r="B56" s="5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ht="12.75">
      <c r="B57" s="5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2:17" ht="12.75">
      <c r="B58" s="5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</sheetData>
  <sheetProtection/>
  <mergeCells count="18">
    <mergeCell ref="A19:B19"/>
    <mergeCell ref="A20:B20"/>
    <mergeCell ref="A11:B11"/>
    <mergeCell ref="A12:B12"/>
    <mergeCell ref="A13:B13"/>
    <mergeCell ref="A14:B14"/>
    <mergeCell ref="M1:S1"/>
    <mergeCell ref="A1:C1"/>
    <mergeCell ref="K2:Q2"/>
    <mergeCell ref="A6:B10"/>
    <mergeCell ref="M7:Q7"/>
    <mergeCell ref="A18:B18"/>
    <mergeCell ref="G6:Q6"/>
    <mergeCell ref="M8:Q8"/>
    <mergeCell ref="F6:F20"/>
    <mergeCell ref="C6:E6"/>
    <mergeCell ref="G7:K7"/>
    <mergeCell ref="L7:L20"/>
  </mergeCells>
  <hyperlinks>
    <hyperlink ref="M1" location="Fuente!A1" display="Fuente"/>
    <hyperlink ref="M1:S1" location="Inicio!A1" display="Volver Inicio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A1" sqref="A1:D1"/>
    </sheetView>
  </sheetViews>
  <sheetFormatPr defaultColWidth="8.421875" defaultRowHeight="12.75"/>
  <cols>
    <col min="1" max="1" width="26.421875" style="73" customWidth="1"/>
    <col min="2" max="2" width="9.7109375" style="73" customWidth="1"/>
    <col min="3" max="3" width="1.57421875" style="73" customWidth="1"/>
    <col min="4" max="4" width="9.7109375" style="73" customWidth="1"/>
    <col min="5" max="5" width="1.8515625" style="73" customWidth="1"/>
    <col min="6" max="6" width="9.7109375" style="41" customWidth="1"/>
    <col min="7" max="7" width="1.1484375" style="41" customWidth="1"/>
    <col min="8" max="8" width="9.7109375" style="41" customWidth="1"/>
    <col min="9" max="9" width="1.57421875" style="41" customWidth="1"/>
    <col min="10" max="10" width="9.7109375" style="41" customWidth="1"/>
    <col min="11" max="11" width="1.1484375" style="41" customWidth="1"/>
    <col min="12" max="12" width="9.7109375" style="41" customWidth="1"/>
    <col min="13" max="13" width="1.57421875" style="41" customWidth="1"/>
    <col min="14" max="14" width="9.7109375" style="41" customWidth="1"/>
    <col min="15" max="15" width="1.1484375" style="41" customWidth="1"/>
    <col min="16" max="16" width="9.7109375" style="41" customWidth="1"/>
    <col min="17" max="17" width="1.57421875" style="41" customWidth="1"/>
    <col min="18" max="16384" width="8.421875" style="41" customWidth="1"/>
  </cols>
  <sheetData>
    <row r="1" spans="1:19" ht="15" customHeight="1">
      <c r="A1" s="330" t="s">
        <v>0</v>
      </c>
      <c r="B1" s="330"/>
      <c r="C1" s="330"/>
      <c r="D1" s="330"/>
      <c r="E1" s="2"/>
      <c r="F1" s="9"/>
      <c r="G1" s="9"/>
      <c r="H1" s="2"/>
      <c r="I1" s="2"/>
      <c r="K1" s="12" t="s">
        <v>26</v>
      </c>
      <c r="L1" s="65"/>
      <c r="M1" s="310" t="s">
        <v>113</v>
      </c>
      <c r="N1" s="310"/>
      <c r="O1" s="310"/>
      <c r="P1" s="310"/>
      <c r="Q1" s="310"/>
      <c r="R1" s="310"/>
      <c r="S1" s="310"/>
    </row>
    <row r="2" spans="1:17" ht="42" customHeight="1">
      <c r="A2" s="67"/>
      <c r="B2" s="67"/>
      <c r="C2" s="67"/>
      <c r="D2" s="67"/>
      <c r="E2" s="67"/>
      <c r="F2" s="2"/>
      <c r="G2" s="2"/>
      <c r="H2" s="2"/>
      <c r="I2" s="2"/>
      <c r="K2" s="326" t="s">
        <v>27</v>
      </c>
      <c r="L2" s="303"/>
      <c r="M2" s="303"/>
      <c r="N2" s="303"/>
      <c r="O2" s="303"/>
      <c r="P2" s="303"/>
      <c r="Q2"/>
    </row>
    <row r="3" spans="1:17" ht="15" customHeight="1">
      <c r="A3" s="67"/>
      <c r="B3" s="67"/>
      <c r="C3" s="67"/>
      <c r="D3" s="67"/>
      <c r="E3" s="67"/>
      <c r="F3" s="2"/>
      <c r="G3" s="2"/>
      <c r="H3" s="2"/>
      <c r="I3" s="2"/>
      <c r="K3" s="12"/>
      <c r="M3" s="2"/>
      <c r="N3" s="2"/>
      <c r="O3" s="2"/>
      <c r="P3" s="2"/>
      <c r="Q3"/>
    </row>
    <row r="4" spans="1:17" ht="15" customHeight="1">
      <c r="A4" s="67"/>
      <c r="B4" s="67"/>
      <c r="C4" s="67"/>
      <c r="D4" s="67"/>
      <c r="E4" s="6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/>
    </row>
    <row r="5" spans="1:18" ht="15" customHeight="1" thickBot="1">
      <c r="A5" s="5"/>
      <c r="B5" s="5"/>
      <c r="C5" s="5"/>
      <c r="D5" s="5"/>
      <c r="E5" s="5"/>
      <c r="F5" s="68"/>
      <c r="G5" s="68"/>
      <c r="H5" s="68"/>
      <c r="I5" s="69"/>
      <c r="J5" s="68"/>
      <c r="K5" s="68"/>
      <c r="L5" s="68"/>
      <c r="M5" s="69"/>
      <c r="N5" s="68"/>
      <c r="O5" s="68"/>
      <c r="P5" s="68"/>
      <c r="Q5"/>
      <c r="R5" s="70"/>
    </row>
    <row r="6" spans="1:17" ht="28.5" customHeight="1">
      <c r="A6" s="331"/>
      <c r="B6" s="332" t="s">
        <v>34</v>
      </c>
      <c r="C6" s="332"/>
      <c r="D6" s="332"/>
      <c r="E6" s="333"/>
      <c r="F6" s="335" t="s">
        <v>129</v>
      </c>
      <c r="G6" s="335"/>
      <c r="H6" s="335"/>
      <c r="I6" s="333"/>
      <c r="J6" s="335" t="s">
        <v>31</v>
      </c>
      <c r="K6" s="335"/>
      <c r="L6" s="335"/>
      <c r="M6" s="333"/>
      <c r="N6" s="335" t="s">
        <v>130</v>
      </c>
      <c r="O6" s="335"/>
      <c r="P6" s="335"/>
      <c r="Q6"/>
    </row>
    <row r="7" spans="1:18" ht="16.5" customHeight="1">
      <c r="A7" s="331"/>
      <c r="B7" s="149">
        <v>2013</v>
      </c>
      <c r="C7" s="150"/>
      <c r="D7" s="149">
        <v>2014</v>
      </c>
      <c r="E7" s="334"/>
      <c r="F7" s="149">
        <v>2013</v>
      </c>
      <c r="G7" s="150"/>
      <c r="H7" s="149">
        <v>2014</v>
      </c>
      <c r="I7" s="334"/>
      <c r="J7" s="149">
        <v>2013</v>
      </c>
      <c r="K7" s="150"/>
      <c r="L7" s="149">
        <v>2014</v>
      </c>
      <c r="M7" s="334"/>
      <c r="N7" s="149">
        <v>2013</v>
      </c>
      <c r="O7" s="150"/>
      <c r="P7" s="149">
        <v>2014</v>
      </c>
      <c r="Q7" s="71"/>
      <c r="R7" s="72"/>
    </row>
    <row r="8" spans="1:17" ht="15" customHeight="1">
      <c r="A8" s="331"/>
      <c r="B8" s="148"/>
      <c r="C8" s="148"/>
      <c r="D8" s="148"/>
      <c r="E8" s="334"/>
      <c r="F8" s="151"/>
      <c r="G8" s="151"/>
      <c r="H8" s="151"/>
      <c r="I8" s="334"/>
      <c r="J8" s="151"/>
      <c r="K8" s="151"/>
      <c r="L8" s="151"/>
      <c r="M8" s="334"/>
      <c r="N8" s="152"/>
      <c r="O8" s="152"/>
      <c r="P8" s="152"/>
      <c r="Q8" s="61"/>
    </row>
    <row r="9" spans="1:19" ht="15" customHeight="1">
      <c r="A9" s="4" t="s">
        <v>18</v>
      </c>
      <c r="B9" s="153"/>
      <c r="C9" s="153"/>
      <c r="D9" s="153"/>
      <c r="E9" s="153"/>
      <c r="F9" s="153"/>
      <c r="G9" s="146"/>
      <c r="H9" s="146"/>
      <c r="I9" s="146"/>
      <c r="J9" s="146"/>
      <c r="K9" s="146"/>
      <c r="L9" s="146"/>
      <c r="M9" s="146"/>
      <c r="N9" s="146"/>
      <c r="O9" s="146"/>
      <c r="P9" s="146"/>
      <c r="Q9"/>
      <c r="R9"/>
      <c r="S9"/>
    </row>
    <row r="10" spans="1:19" ht="15" customHeight="1">
      <c r="A10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/>
      <c r="R10"/>
      <c r="S10"/>
    </row>
    <row r="11" spans="1:19" ht="15" customHeight="1">
      <c r="A11" s="4" t="s">
        <v>9</v>
      </c>
      <c r="B11" s="154">
        <v>354272</v>
      </c>
      <c r="C11" s="155"/>
      <c r="D11" s="154">
        <v>356427</v>
      </c>
      <c r="E11" s="153"/>
      <c r="F11" s="154">
        <v>2920</v>
      </c>
      <c r="G11" s="154"/>
      <c r="H11" s="154">
        <v>3618</v>
      </c>
      <c r="I11" s="154"/>
      <c r="J11" s="154">
        <v>275867</v>
      </c>
      <c r="K11" s="154"/>
      <c r="L11" s="154">
        <v>273057</v>
      </c>
      <c r="M11" s="154"/>
      <c r="N11" s="154">
        <v>74399</v>
      </c>
      <c r="O11" s="154"/>
      <c r="P11" s="154">
        <v>79752</v>
      </c>
      <c r="Q11"/>
      <c r="R11"/>
      <c r="S11"/>
    </row>
    <row r="12" spans="1:22" ht="15" customHeight="1">
      <c r="A12" s="5" t="s">
        <v>19</v>
      </c>
      <c r="B12" s="156">
        <v>168590</v>
      </c>
      <c r="C12" s="157"/>
      <c r="D12" s="156">
        <v>168338</v>
      </c>
      <c r="E12" s="147"/>
      <c r="F12" s="156">
        <v>1449</v>
      </c>
      <c r="G12" s="156"/>
      <c r="H12" s="156">
        <v>2028</v>
      </c>
      <c r="I12" s="156"/>
      <c r="J12" s="156">
        <v>123701</v>
      </c>
      <c r="K12" s="156"/>
      <c r="L12" s="156">
        <v>109459</v>
      </c>
      <c r="M12" s="156"/>
      <c r="N12" s="156">
        <v>54644</v>
      </c>
      <c r="O12" s="156"/>
      <c r="P12" s="156">
        <v>56851</v>
      </c>
      <c r="Q12"/>
      <c r="R12"/>
      <c r="S12" s="13"/>
      <c r="T12" s="13"/>
      <c r="U12" s="13"/>
      <c r="V12" s="13"/>
    </row>
    <row r="13" spans="1:19" ht="15" customHeight="1">
      <c r="A13" s="5" t="s">
        <v>28</v>
      </c>
      <c r="B13" s="158">
        <v>95413</v>
      </c>
      <c r="C13" s="157"/>
      <c r="D13" s="158">
        <v>94076</v>
      </c>
      <c r="E13" s="147"/>
      <c r="F13" s="156">
        <v>614</v>
      </c>
      <c r="G13" s="156"/>
      <c r="H13" s="156">
        <v>1101</v>
      </c>
      <c r="I13" s="156"/>
      <c r="J13" s="156">
        <v>81763</v>
      </c>
      <c r="K13" s="156"/>
      <c r="L13" s="156">
        <v>72243</v>
      </c>
      <c r="M13" s="156"/>
      <c r="N13" s="156">
        <v>19056</v>
      </c>
      <c r="O13" s="156"/>
      <c r="P13" s="156">
        <v>20732</v>
      </c>
      <c r="Q13"/>
      <c r="R13"/>
      <c r="S13"/>
    </row>
    <row r="14" spans="1:19" ht="15" customHeight="1">
      <c r="A14" s="5" t="s">
        <v>29</v>
      </c>
      <c r="B14" s="158">
        <v>18830</v>
      </c>
      <c r="C14" s="157"/>
      <c r="D14" s="158">
        <v>18493</v>
      </c>
      <c r="E14" s="147"/>
      <c r="F14" s="156">
        <v>182</v>
      </c>
      <c r="G14" s="156"/>
      <c r="H14" s="156">
        <v>261</v>
      </c>
      <c r="I14" s="156"/>
      <c r="J14" s="156">
        <v>16527</v>
      </c>
      <c r="K14" s="156"/>
      <c r="L14" s="156">
        <v>15219</v>
      </c>
      <c r="M14" s="156"/>
      <c r="N14" s="156">
        <v>3058</v>
      </c>
      <c r="O14" s="156"/>
      <c r="P14" s="156">
        <v>3013</v>
      </c>
      <c r="Q14"/>
      <c r="R14"/>
      <c r="S14"/>
    </row>
    <row r="15" spans="1:19" ht="15" customHeight="1">
      <c r="A15" s="5" t="s">
        <v>30</v>
      </c>
      <c r="B15" s="158">
        <v>54347</v>
      </c>
      <c r="C15" s="157"/>
      <c r="D15" s="158">
        <v>55769</v>
      </c>
      <c r="E15" s="147"/>
      <c r="F15" s="156">
        <v>653</v>
      </c>
      <c r="G15" s="156"/>
      <c r="H15" s="156">
        <v>666</v>
      </c>
      <c r="I15" s="156"/>
      <c r="J15" s="156">
        <v>25411</v>
      </c>
      <c r="K15" s="156"/>
      <c r="L15" s="156">
        <v>21997</v>
      </c>
      <c r="M15" s="156"/>
      <c r="N15" s="156">
        <v>32530</v>
      </c>
      <c r="O15" s="156"/>
      <c r="P15" s="156">
        <v>33106</v>
      </c>
      <c r="Q15"/>
      <c r="R15"/>
      <c r="S15"/>
    </row>
    <row r="16" spans="1:19" ht="15" customHeight="1">
      <c r="A16" s="5" t="s">
        <v>23</v>
      </c>
      <c r="B16" s="158">
        <v>76649</v>
      </c>
      <c r="C16" s="157"/>
      <c r="D16" s="158">
        <v>79205</v>
      </c>
      <c r="E16" s="147"/>
      <c r="F16" s="156">
        <v>253</v>
      </c>
      <c r="G16" s="156"/>
      <c r="H16" s="156">
        <v>282</v>
      </c>
      <c r="I16" s="156"/>
      <c r="J16" s="156">
        <v>65518</v>
      </c>
      <c r="K16" s="156"/>
      <c r="L16" s="156">
        <v>78703</v>
      </c>
      <c r="M16" s="156"/>
      <c r="N16" s="156">
        <v>220</v>
      </c>
      <c r="O16" s="156"/>
      <c r="P16" s="156">
        <v>220</v>
      </c>
      <c r="Q16"/>
      <c r="R16"/>
      <c r="S16"/>
    </row>
    <row r="17" spans="1:19" ht="15" customHeight="1">
      <c r="A17" s="5" t="s">
        <v>24</v>
      </c>
      <c r="B17" s="158">
        <v>85519</v>
      </c>
      <c r="C17" s="157"/>
      <c r="D17" s="158">
        <v>88119</v>
      </c>
      <c r="E17" s="147"/>
      <c r="F17" s="156">
        <v>860</v>
      </c>
      <c r="G17" s="156"/>
      <c r="H17" s="156">
        <v>1011</v>
      </c>
      <c r="I17" s="156"/>
      <c r="J17" s="156">
        <v>67000</v>
      </c>
      <c r="K17" s="156"/>
      <c r="L17" s="156">
        <v>68005</v>
      </c>
      <c r="M17" s="156"/>
      <c r="N17" s="156">
        <v>16745</v>
      </c>
      <c r="O17" s="156"/>
      <c r="P17" s="156">
        <v>19103</v>
      </c>
      <c r="Q17"/>
      <c r="R17"/>
      <c r="S17"/>
    </row>
    <row r="18" spans="1:19" ht="15" customHeight="1">
      <c r="A18" s="5" t="s">
        <v>25</v>
      </c>
      <c r="B18" s="158">
        <v>23514</v>
      </c>
      <c r="C18" s="157"/>
      <c r="D18" s="158">
        <v>20765</v>
      </c>
      <c r="E18" s="147"/>
      <c r="F18" s="156">
        <v>358</v>
      </c>
      <c r="G18" s="156"/>
      <c r="H18" s="156">
        <v>297</v>
      </c>
      <c r="I18" s="156"/>
      <c r="J18" s="156">
        <v>19648</v>
      </c>
      <c r="K18" s="156"/>
      <c r="L18" s="156">
        <v>16890</v>
      </c>
      <c r="M18" s="156"/>
      <c r="N18" s="156">
        <v>2790</v>
      </c>
      <c r="O18" s="156"/>
      <c r="P18" s="156">
        <v>3578</v>
      </c>
      <c r="Q18"/>
      <c r="R18"/>
      <c r="S18"/>
    </row>
    <row r="19" spans="1:19" ht="12.75">
      <c r="A19"/>
      <c r="B19"/>
      <c r="C19"/>
      <c r="D19"/>
      <c r="E19"/>
      <c r="F19"/>
      <c r="G19"/>
      <c r="H19" s="15"/>
      <c r="I19"/>
      <c r="J19"/>
      <c r="K19"/>
      <c r="L19" s="15"/>
      <c r="M19"/>
      <c r="N19"/>
      <c r="O19"/>
      <c r="P19"/>
      <c r="Q19"/>
      <c r="R19"/>
      <c r="S19"/>
    </row>
    <row r="20" spans="1:19" ht="12.75">
      <c r="A20" s="329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/>
      <c r="R20"/>
      <c r="S20"/>
    </row>
    <row r="21" spans="1:19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sheetProtection/>
  <mergeCells count="12">
    <mergeCell ref="F6:H6"/>
    <mergeCell ref="J6:L6"/>
    <mergeCell ref="M1:S1"/>
    <mergeCell ref="A20:P20"/>
    <mergeCell ref="A1:D1"/>
    <mergeCell ref="K2:P2"/>
    <mergeCell ref="A6:A8"/>
    <mergeCell ref="B6:D6"/>
    <mergeCell ref="E6:E8"/>
    <mergeCell ref="N6:P6"/>
    <mergeCell ref="I6:I8"/>
    <mergeCell ref="M6:M8"/>
  </mergeCells>
  <hyperlinks>
    <hyperlink ref="M1" location="Fuente!A1" display="Fuente"/>
    <hyperlink ref="M1:S1" location="Inicio!A1" display="Volver Inicio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23.7109375" style="73" customWidth="1"/>
    <col min="2" max="2" width="6.421875" style="41" customWidth="1"/>
    <col min="3" max="3" width="1.28515625" style="41" customWidth="1"/>
    <col min="4" max="4" width="8.8515625" style="41" customWidth="1"/>
    <col min="5" max="5" width="1.421875" style="41" customWidth="1"/>
    <col min="6" max="6" width="6.421875" style="41" customWidth="1"/>
    <col min="7" max="7" width="9.421875" style="41" customWidth="1"/>
    <col min="8" max="8" width="1.421875" style="41" customWidth="1"/>
    <col min="9" max="9" width="7.57421875" style="41" customWidth="1"/>
    <col min="10" max="10" width="1.421875" style="41" customWidth="1"/>
    <col min="11" max="11" width="11.421875" style="41" customWidth="1"/>
    <col min="12" max="12" width="1.1484375" style="41" customWidth="1"/>
    <col min="13" max="13" width="16.7109375" style="41" customWidth="1"/>
    <col min="14" max="14" width="1.7109375" style="41" customWidth="1"/>
    <col min="15" max="15" width="18.421875" style="41" customWidth="1"/>
    <col min="16" max="16" width="1.57421875" style="41" customWidth="1"/>
    <col min="17" max="17" width="6.8515625" style="41" customWidth="1"/>
    <col min="18" max="18" width="1.421875" style="41" customWidth="1"/>
    <col min="19" max="19" width="8.00390625" style="41" customWidth="1"/>
    <col min="20" max="16384" width="8.421875" style="41" customWidth="1"/>
  </cols>
  <sheetData>
    <row r="1" spans="1:20" ht="15" customHeight="1">
      <c r="A1" s="11" t="s">
        <v>0</v>
      </c>
      <c r="B1" s="66"/>
      <c r="C1" s="66"/>
      <c r="D1" s="66"/>
      <c r="E1" s="66"/>
      <c r="F1" s="66"/>
      <c r="G1" s="66"/>
      <c r="H1" s="74"/>
      <c r="I1" s="74"/>
      <c r="J1" s="2"/>
      <c r="K1" s="2"/>
      <c r="L1" s="75" t="s">
        <v>131</v>
      </c>
      <c r="M1" s="76"/>
      <c r="N1" s="310" t="s">
        <v>113</v>
      </c>
      <c r="O1" s="310"/>
      <c r="P1" s="310"/>
      <c r="Q1" s="310"/>
      <c r="R1" s="310"/>
      <c r="S1" s="310"/>
      <c r="T1" s="310"/>
    </row>
    <row r="2" spans="1:17" ht="12" customHeight="1">
      <c r="A2" s="67"/>
      <c r="B2" s="2"/>
      <c r="C2" s="2"/>
      <c r="D2" s="2"/>
      <c r="E2" s="2"/>
      <c r="F2" s="2"/>
      <c r="G2" s="2"/>
      <c r="H2" s="2"/>
      <c r="I2" s="2"/>
      <c r="J2" s="2"/>
      <c r="K2" s="2"/>
      <c r="L2" s="78"/>
      <c r="M2" s="79"/>
      <c r="N2" s="79"/>
      <c r="O2" s="79"/>
      <c r="P2" s="79"/>
      <c r="Q2" s="1"/>
    </row>
    <row r="3" spans="1:17" ht="22.5" customHeight="1">
      <c r="A3" s="67"/>
      <c r="B3" s="2"/>
      <c r="C3" s="2"/>
      <c r="D3" s="2"/>
      <c r="E3" s="2"/>
      <c r="F3" s="2"/>
      <c r="G3" s="2"/>
      <c r="H3" s="2"/>
      <c r="I3" s="2"/>
      <c r="J3" s="2"/>
      <c r="K3" s="2"/>
      <c r="L3" s="340" t="s">
        <v>132</v>
      </c>
      <c r="M3" s="341"/>
      <c r="N3" s="341"/>
      <c r="O3" s="341"/>
      <c r="P3" s="79"/>
      <c r="Q3" s="1"/>
    </row>
    <row r="4" spans="1:19" ht="30.75" customHeight="1">
      <c r="A4" s="67"/>
      <c r="B4" s="2"/>
      <c r="C4" s="2"/>
      <c r="D4" s="2"/>
      <c r="E4" s="2"/>
      <c r="F4" s="2"/>
      <c r="G4" s="2"/>
      <c r="H4" s="2"/>
      <c r="I4" s="2"/>
      <c r="J4" s="2"/>
      <c r="K4" s="2"/>
      <c r="L4" s="341"/>
      <c r="M4" s="341"/>
      <c r="N4" s="341"/>
      <c r="O4" s="341"/>
      <c r="P4" s="79"/>
      <c r="Q4" s="1"/>
      <c r="R4" s="2"/>
      <c r="S4" s="2"/>
    </row>
    <row r="5" spans="1:19" ht="15" customHeight="1">
      <c r="A5" s="67"/>
      <c r="B5" s="2"/>
      <c r="C5" s="2"/>
      <c r="D5" s="2"/>
      <c r="E5" s="2"/>
      <c r="F5" s="2"/>
      <c r="G5" s="2"/>
      <c r="H5" s="2"/>
      <c r="I5" s="2"/>
      <c r="J5" s="2"/>
      <c r="K5" s="2"/>
      <c r="L5" s="341"/>
      <c r="M5" s="341"/>
      <c r="N5" s="341"/>
      <c r="O5" s="341"/>
      <c r="P5" s="1"/>
      <c r="Q5" s="1"/>
      <c r="R5" s="2"/>
      <c r="S5" s="2"/>
    </row>
    <row r="6" spans="1:19" ht="15" customHeight="1">
      <c r="A6" s="67"/>
      <c r="B6" s="2"/>
      <c r="C6" s="2"/>
      <c r="D6" s="2"/>
      <c r="E6" s="2"/>
      <c r="F6" s="2"/>
      <c r="G6" s="2"/>
      <c r="H6" s="2"/>
      <c r="I6" s="2"/>
      <c r="J6" s="2"/>
      <c r="K6" s="2"/>
      <c r="L6" s="16"/>
      <c r="M6" s="16"/>
      <c r="N6" s="16"/>
      <c r="O6" s="16"/>
      <c r="P6" s="1"/>
      <c r="Q6" s="1"/>
      <c r="R6" s="2"/>
      <c r="S6" s="2"/>
    </row>
    <row r="7" spans="2:15" ht="13.5" thickBot="1">
      <c r="B7" s="160" t="s">
        <v>147</v>
      </c>
      <c r="C7"/>
      <c r="D7"/>
      <c r="E7"/>
      <c r="F7"/>
      <c r="G7"/>
      <c r="H7"/>
      <c r="I7"/>
      <c r="J7"/>
      <c r="K7"/>
      <c r="L7"/>
      <c r="M7"/>
      <c r="N7"/>
      <c r="O7" s="161"/>
    </row>
    <row r="8" spans="2:15" ht="11.25">
      <c r="B8" s="343" t="s">
        <v>31</v>
      </c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</row>
    <row r="9" spans="2:15" ht="12" thickBot="1"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</row>
    <row r="10" spans="2:15" ht="35.25" customHeight="1">
      <c r="B10" s="345" t="s">
        <v>32</v>
      </c>
      <c r="C10" s="346"/>
      <c r="D10" s="346"/>
      <c r="E10" s="346"/>
      <c r="F10" s="346"/>
      <c r="G10" s="346"/>
      <c r="H10" s="346"/>
      <c r="I10" s="346"/>
      <c r="J10" s="162"/>
      <c r="K10" s="163" t="s">
        <v>133</v>
      </c>
      <c r="L10" s="164"/>
      <c r="M10" s="342" t="s">
        <v>134</v>
      </c>
      <c r="N10" s="342"/>
      <c r="O10" s="342"/>
    </row>
    <row r="11" spans="1:15" ht="38.25" customHeight="1">
      <c r="A11" s="4"/>
      <c r="B11" s="351" t="s">
        <v>9</v>
      </c>
      <c r="C11" s="165"/>
      <c r="D11" s="351" t="s">
        <v>33</v>
      </c>
      <c r="E11" s="165"/>
      <c r="F11" s="165"/>
      <c r="G11" s="350" t="s">
        <v>12</v>
      </c>
      <c r="H11" s="350"/>
      <c r="I11" s="350"/>
      <c r="J11" s="165"/>
      <c r="K11" s="354" t="s">
        <v>33</v>
      </c>
      <c r="L11" s="166"/>
      <c r="M11" s="354" t="s">
        <v>33</v>
      </c>
      <c r="N11" s="159"/>
      <c r="O11" s="351" t="s">
        <v>135</v>
      </c>
    </row>
    <row r="12" spans="1:15" ht="26.25" customHeight="1">
      <c r="A12" s="4"/>
      <c r="B12" s="352"/>
      <c r="C12" s="167"/>
      <c r="D12" s="352"/>
      <c r="E12" s="168"/>
      <c r="F12" s="168" t="s">
        <v>136</v>
      </c>
      <c r="G12" s="169" t="s">
        <v>13</v>
      </c>
      <c r="H12" s="168"/>
      <c r="I12" s="170" t="s">
        <v>14</v>
      </c>
      <c r="J12" s="171"/>
      <c r="K12" s="355"/>
      <c r="L12" s="172"/>
      <c r="M12" s="352"/>
      <c r="N12" s="159"/>
      <c r="O12" s="353"/>
    </row>
    <row r="13" spans="1:15" ht="11.25">
      <c r="A13" s="4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59"/>
      <c r="M13" s="159"/>
      <c r="N13" s="159"/>
      <c r="O13" s="171"/>
    </row>
    <row r="14" spans="1:15" ht="11.25">
      <c r="A14" s="4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59"/>
      <c r="M14" s="159"/>
      <c r="N14" s="159"/>
      <c r="O14" s="171"/>
    </row>
    <row r="15" spans="1:17" ht="15" customHeight="1">
      <c r="A15" s="80" t="s">
        <v>34</v>
      </c>
      <c r="B15" s="173">
        <v>273057</v>
      </c>
      <c r="C15" s="173"/>
      <c r="D15" s="173">
        <v>118225</v>
      </c>
      <c r="E15" s="173"/>
      <c r="F15" s="173">
        <v>154832</v>
      </c>
      <c r="G15" s="173">
        <v>127047</v>
      </c>
      <c r="H15" s="173"/>
      <c r="I15" s="173">
        <v>27785</v>
      </c>
      <c r="J15" s="173"/>
      <c r="K15" s="173">
        <v>139385</v>
      </c>
      <c r="L15" s="174"/>
      <c r="M15" s="177">
        <v>1328986268.29</v>
      </c>
      <c r="N15" s="178"/>
      <c r="O15" s="177">
        <v>582962651.29</v>
      </c>
      <c r="Q15" s="81"/>
    </row>
    <row r="16" spans="1:15" ht="15" customHeight="1">
      <c r="A16" s="80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4"/>
      <c r="M16" s="178"/>
      <c r="N16" s="178"/>
      <c r="O16" s="177"/>
    </row>
    <row r="17" spans="1:15" ht="15" customHeight="1">
      <c r="A17" s="82" t="s">
        <v>19</v>
      </c>
      <c r="B17" s="175">
        <v>109459</v>
      </c>
      <c r="C17" s="175"/>
      <c r="D17" s="175">
        <v>42992</v>
      </c>
      <c r="E17" s="175"/>
      <c r="F17" s="176">
        <v>66467</v>
      </c>
      <c r="G17" s="175">
        <v>58359</v>
      </c>
      <c r="H17" s="175"/>
      <c r="I17" s="175">
        <v>8108</v>
      </c>
      <c r="J17" s="175"/>
      <c r="K17" s="175">
        <v>53884</v>
      </c>
      <c r="L17" s="174"/>
      <c r="M17" s="178"/>
      <c r="N17" s="178"/>
      <c r="O17" s="178"/>
    </row>
    <row r="18" spans="1:17" ht="26.25" customHeight="1">
      <c r="A18" s="83" t="s">
        <v>137</v>
      </c>
      <c r="B18" s="175">
        <v>87462</v>
      </c>
      <c r="C18" s="175"/>
      <c r="D18" s="175">
        <v>33567</v>
      </c>
      <c r="E18" s="175"/>
      <c r="F18" s="176">
        <v>53895</v>
      </c>
      <c r="G18" s="175">
        <v>49275</v>
      </c>
      <c r="H18" s="175"/>
      <c r="I18" s="175">
        <v>4620</v>
      </c>
      <c r="J18" s="175"/>
      <c r="K18" s="175">
        <v>42921</v>
      </c>
      <c r="L18" s="174"/>
      <c r="M18" s="178">
        <v>654451346.12</v>
      </c>
      <c r="N18" s="178"/>
      <c r="O18" s="178">
        <v>414822695.19</v>
      </c>
      <c r="Q18" s="25"/>
    </row>
    <row r="19" spans="1:17" ht="13.5" customHeight="1">
      <c r="A19" s="82" t="s">
        <v>138</v>
      </c>
      <c r="B19" s="175">
        <v>21997</v>
      </c>
      <c r="C19" s="175"/>
      <c r="D19" s="175">
        <v>9425</v>
      </c>
      <c r="E19" s="175"/>
      <c r="F19" s="176">
        <v>12572</v>
      </c>
      <c r="G19" s="176">
        <v>9084</v>
      </c>
      <c r="H19" s="175"/>
      <c r="I19" s="175">
        <v>3488</v>
      </c>
      <c r="J19" s="175"/>
      <c r="K19" s="175">
        <v>10963</v>
      </c>
      <c r="L19" s="174"/>
      <c r="M19" s="178" t="s">
        <v>64</v>
      </c>
      <c r="N19" s="178"/>
      <c r="O19" s="179" t="s">
        <v>64</v>
      </c>
      <c r="Q19" s="25"/>
    </row>
    <row r="20" spans="1:17" ht="15" customHeight="1">
      <c r="A20" s="82" t="s">
        <v>23</v>
      </c>
      <c r="B20" s="175">
        <v>78703</v>
      </c>
      <c r="C20" s="175"/>
      <c r="D20" s="175">
        <v>48508</v>
      </c>
      <c r="E20" s="175"/>
      <c r="F20" s="176">
        <v>30195</v>
      </c>
      <c r="G20" s="175">
        <v>25096</v>
      </c>
      <c r="H20" s="175"/>
      <c r="I20" s="175">
        <v>5099</v>
      </c>
      <c r="J20" s="175"/>
      <c r="K20" s="175">
        <v>54283</v>
      </c>
      <c r="L20" s="174"/>
      <c r="M20" s="178">
        <v>674534922.17</v>
      </c>
      <c r="N20" s="178"/>
      <c r="O20" s="178">
        <v>168139956.1</v>
      </c>
      <c r="Q20" s="25"/>
    </row>
    <row r="21" spans="1:15" ht="15" customHeight="1">
      <c r="A21" s="82" t="s">
        <v>139</v>
      </c>
      <c r="B21" s="175">
        <v>84895</v>
      </c>
      <c r="C21" s="175"/>
      <c r="D21" s="175">
        <v>26725</v>
      </c>
      <c r="E21" s="175"/>
      <c r="F21" s="176">
        <v>58170</v>
      </c>
      <c r="G21" s="175">
        <v>43592</v>
      </c>
      <c r="H21" s="175"/>
      <c r="I21" s="175">
        <v>14578</v>
      </c>
      <c r="J21" s="175"/>
      <c r="K21" s="175">
        <v>31218</v>
      </c>
      <c r="L21" s="161"/>
      <c r="M21" s="178" t="s">
        <v>64</v>
      </c>
      <c r="N21" s="178"/>
      <c r="O21" s="179" t="s">
        <v>64</v>
      </c>
    </row>
    <row r="22" spans="1:15" ht="10.5" customHeight="1">
      <c r="A22" s="5"/>
      <c r="B22" s="22"/>
      <c r="C22" s="14"/>
      <c r="E22" s="14"/>
      <c r="F22" s="14"/>
      <c r="G22" s="14"/>
      <c r="H22" s="14"/>
      <c r="I22" s="14"/>
      <c r="J22" s="14"/>
      <c r="K22" s="22"/>
      <c r="L22" s="2"/>
      <c r="N22" s="2"/>
      <c r="O22" s="14"/>
    </row>
    <row r="23" spans="1:15" ht="15.75" customHeight="1">
      <c r="A23" s="348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</row>
    <row r="24" spans="1:15" ht="15" customHeight="1">
      <c r="A24" s="5" t="s">
        <v>140</v>
      </c>
      <c r="B24" s="84"/>
      <c r="C24" s="85"/>
      <c r="D24" s="84"/>
      <c r="E24" s="85"/>
      <c r="F24" s="85"/>
      <c r="H24" s="85"/>
      <c r="J24" s="85"/>
      <c r="K24" s="86"/>
      <c r="L24" s="87"/>
      <c r="M24" s="87"/>
      <c r="N24" s="87"/>
      <c r="O24" s="87"/>
    </row>
    <row r="25" spans="1:11" ht="15" customHeight="1">
      <c r="A25" s="88"/>
      <c r="B25" s="89"/>
      <c r="C25" s="85"/>
      <c r="D25" s="84"/>
      <c r="E25" s="85"/>
      <c r="F25" s="85"/>
      <c r="H25" s="85"/>
      <c r="J25" s="85"/>
      <c r="K25" s="90"/>
    </row>
    <row r="26" spans="2:11" ht="12">
      <c r="B26" s="91"/>
      <c r="C26" s="85"/>
      <c r="D26" s="89"/>
      <c r="E26" s="85"/>
      <c r="F26" s="85"/>
      <c r="H26" s="85"/>
      <c r="J26" s="85"/>
      <c r="K26" s="92"/>
    </row>
    <row r="27" ht="12">
      <c r="D27" s="91"/>
    </row>
    <row r="28" spans="1:11" ht="15" customHeight="1">
      <c r="A28" s="337"/>
      <c r="B28" s="338"/>
      <c r="C28" s="338"/>
      <c r="D28" s="338"/>
      <c r="E28" s="338"/>
      <c r="F28" s="338"/>
      <c r="G28" s="338"/>
      <c r="H28" s="338"/>
      <c r="I28" s="338"/>
      <c r="J28" s="338"/>
      <c r="K28" s="338"/>
    </row>
    <row r="29" spans="1:19" ht="15" customHeight="1">
      <c r="A29" s="339"/>
      <c r="B29" s="339"/>
      <c r="C29" s="339"/>
      <c r="D29" s="70"/>
      <c r="E29" s="70"/>
      <c r="F29" s="70"/>
      <c r="G29" s="70"/>
      <c r="H29" s="70"/>
      <c r="I29" s="70"/>
      <c r="J29" s="70"/>
      <c r="K29" s="70"/>
      <c r="L29" s="70"/>
      <c r="M29" s="92"/>
      <c r="N29" s="70"/>
      <c r="O29" s="70"/>
      <c r="P29" s="70"/>
      <c r="Q29" s="70"/>
      <c r="R29" s="70"/>
      <c r="S29" s="70"/>
    </row>
    <row r="30" spans="1:19" ht="15" customHeight="1">
      <c r="A30" s="339"/>
      <c r="B30" s="339"/>
      <c r="C30" s="33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ht="11.25">
      <c r="A31" s="93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ht="11.25">
      <c r="A32" s="93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1:19" ht="11.25">
      <c r="A33" s="93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ht="11.25">
      <c r="A34" s="93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</row>
    <row r="35" spans="1:19" ht="12">
      <c r="A35" s="93"/>
      <c r="B35" s="70"/>
      <c r="C35" s="70"/>
      <c r="D35" s="70"/>
      <c r="E35" s="70"/>
      <c r="F35" s="70"/>
      <c r="G35" s="70"/>
      <c r="H35" s="70"/>
      <c r="I35" s="70"/>
      <c r="J35" s="70"/>
      <c r="K35" s="94"/>
      <c r="L35" s="347"/>
      <c r="M35" s="347"/>
      <c r="N35" s="347"/>
      <c r="O35" s="347"/>
      <c r="P35" s="70"/>
      <c r="Q35" s="70"/>
      <c r="R35" s="70"/>
      <c r="S35" s="70"/>
    </row>
    <row r="36" spans="1:19" ht="12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7"/>
      <c r="L36" s="336"/>
      <c r="M36" s="336"/>
      <c r="N36" s="94"/>
      <c r="O36" s="98"/>
      <c r="P36" s="70"/>
      <c r="Q36" s="70"/>
      <c r="R36" s="70"/>
      <c r="S36" s="70"/>
    </row>
    <row r="37" spans="1:19" ht="12">
      <c r="A37" s="95"/>
      <c r="B37" s="99"/>
      <c r="C37" s="99"/>
      <c r="D37" s="99"/>
      <c r="E37" s="99"/>
      <c r="F37" s="99"/>
      <c r="G37" s="99"/>
      <c r="H37" s="99"/>
      <c r="I37" s="99"/>
      <c r="J37" s="99"/>
      <c r="K37" s="100"/>
      <c r="L37" s="94"/>
      <c r="M37" s="100"/>
      <c r="N37" s="94"/>
      <c r="O37" s="98"/>
      <c r="P37" s="70"/>
      <c r="Q37" s="70"/>
      <c r="R37" s="70"/>
      <c r="S37" s="70"/>
    </row>
    <row r="38" spans="1:19" ht="12">
      <c r="A38" s="95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4"/>
      <c r="M38" s="94"/>
      <c r="N38" s="94"/>
      <c r="O38" s="99"/>
      <c r="P38" s="70"/>
      <c r="Q38" s="70"/>
      <c r="R38" s="70"/>
      <c r="S38" s="70"/>
    </row>
    <row r="39" spans="1:19" ht="12">
      <c r="A39" s="95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4"/>
      <c r="M39" s="94"/>
      <c r="N39" s="94"/>
      <c r="O39" s="99"/>
      <c r="P39" s="70"/>
      <c r="Q39" s="70"/>
      <c r="R39" s="70"/>
      <c r="S39" s="70"/>
    </row>
    <row r="40" spans="1:19" ht="12">
      <c r="A40" s="95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4"/>
      <c r="M40" s="94"/>
      <c r="N40" s="94"/>
      <c r="O40" s="99"/>
      <c r="P40" s="70"/>
      <c r="Q40" s="70"/>
      <c r="R40" s="70"/>
      <c r="S40" s="70"/>
    </row>
    <row r="41" spans="1:19" ht="12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94"/>
      <c r="M41" s="103"/>
      <c r="N41" s="94"/>
      <c r="O41" s="102"/>
      <c r="P41" s="70"/>
      <c r="Q41" s="70"/>
      <c r="R41" s="70"/>
      <c r="S41" s="70"/>
    </row>
    <row r="42" spans="1:19" ht="12">
      <c r="A42" s="36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94"/>
      <c r="M42" s="105"/>
      <c r="N42" s="94"/>
      <c r="O42" s="104"/>
      <c r="P42" s="70"/>
      <c r="Q42" s="70"/>
      <c r="R42" s="70"/>
      <c r="S42" s="70"/>
    </row>
    <row r="43" spans="1:19" ht="12">
      <c r="A43" s="36"/>
      <c r="B43" s="104"/>
      <c r="C43" s="99"/>
      <c r="D43" s="99"/>
      <c r="E43" s="99"/>
      <c r="F43" s="99"/>
      <c r="G43" s="99"/>
      <c r="H43" s="99"/>
      <c r="I43" s="99"/>
      <c r="J43" s="99"/>
      <c r="K43" s="104"/>
      <c r="L43" s="94"/>
      <c r="M43" s="106"/>
      <c r="N43" s="94"/>
      <c r="O43" s="99"/>
      <c r="P43" s="70"/>
      <c r="Q43" s="70"/>
      <c r="R43" s="70"/>
      <c r="S43" s="70"/>
    </row>
    <row r="44" spans="1:19" ht="12">
      <c r="A44" s="107"/>
      <c r="B44" s="104"/>
      <c r="C44" s="99"/>
      <c r="D44" s="99"/>
      <c r="E44" s="99"/>
      <c r="F44" s="99"/>
      <c r="G44" s="99"/>
      <c r="H44" s="99"/>
      <c r="I44" s="99"/>
      <c r="J44" s="99"/>
      <c r="K44" s="104"/>
      <c r="L44" s="94"/>
      <c r="M44" s="108"/>
      <c r="N44" s="94"/>
      <c r="O44" s="99"/>
      <c r="P44" s="70"/>
      <c r="Q44" s="70"/>
      <c r="R44" s="70"/>
      <c r="S44" s="70"/>
    </row>
    <row r="45" spans="1:19" ht="12">
      <c r="A45" s="101"/>
      <c r="B45" s="36"/>
      <c r="C45" s="99"/>
      <c r="D45" s="99"/>
      <c r="E45" s="99"/>
      <c r="F45" s="99"/>
      <c r="G45" s="99"/>
      <c r="H45" s="99"/>
      <c r="I45" s="99"/>
      <c r="J45" s="99"/>
      <c r="K45" s="104"/>
      <c r="L45" s="94"/>
      <c r="M45" s="108"/>
      <c r="N45" s="94"/>
      <c r="O45" s="99"/>
      <c r="P45" s="70"/>
      <c r="Q45" s="70"/>
      <c r="R45" s="70"/>
      <c r="S45" s="70"/>
    </row>
    <row r="46" spans="1:19" ht="12">
      <c r="A46" s="36"/>
      <c r="B46" s="102"/>
      <c r="C46" s="85"/>
      <c r="D46" s="85"/>
      <c r="E46" s="85"/>
      <c r="F46" s="85"/>
      <c r="G46" s="85"/>
      <c r="H46" s="85"/>
      <c r="I46" s="85"/>
      <c r="J46" s="85"/>
      <c r="K46" s="103"/>
      <c r="L46" s="108"/>
      <c r="M46" s="108"/>
      <c r="N46" s="108"/>
      <c r="O46" s="108"/>
      <c r="P46" s="70"/>
      <c r="Q46" s="70"/>
      <c r="R46" s="70"/>
      <c r="S46" s="70"/>
    </row>
    <row r="47" spans="1:19" ht="12">
      <c r="A47" s="36"/>
      <c r="B47" s="104"/>
      <c r="C47" s="85"/>
      <c r="D47" s="85"/>
      <c r="E47" s="85"/>
      <c r="F47" s="85"/>
      <c r="G47" s="85"/>
      <c r="H47" s="85"/>
      <c r="I47" s="85"/>
      <c r="J47" s="85"/>
      <c r="K47" s="105"/>
      <c r="L47" s="70"/>
      <c r="M47" s="70"/>
      <c r="N47" s="70"/>
      <c r="O47" s="70"/>
      <c r="P47" s="70"/>
      <c r="Q47" s="70"/>
      <c r="R47" s="70"/>
      <c r="S47" s="70"/>
    </row>
    <row r="48" spans="1:19" ht="12">
      <c r="A48" s="93"/>
      <c r="B48" s="99"/>
      <c r="C48" s="85"/>
      <c r="D48" s="85"/>
      <c r="E48" s="85"/>
      <c r="F48" s="85"/>
      <c r="G48" s="85"/>
      <c r="H48" s="85"/>
      <c r="I48" s="85"/>
      <c r="J48" s="85"/>
      <c r="K48" s="106"/>
      <c r="L48" s="70"/>
      <c r="M48" s="70"/>
      <c r="N48" s="70"/>
      <c r="O48" s="70"/>
      <c r="P48" s="70"/>
      <c r="Q48" s="70"/>
      <c r="R48" s="70"/>
      <c r="S48" s="70"/>
    </row>
    <row r="49" spans="1:19" ht="11.25">
      <c r="A49" s="93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12">
      <c r="A50" s="337"/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70"/>
      <c r="M50" s="70"/>
      <c r="N50" s="70"/>
      <c r="O50" s="70"/>
      <c r="P50" s="70"/>
      <c r="Q50" s="70"/>
      <c r="R50" s="70"/>
      <c r="S50" s="70"/>
    </row>
    <row r="51" spans="1:19" ht="12">
      <c r="A51" s="339"/>
      <c r="B51" s="339"/>
      <c r="C51" s="33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</row>
    <row r="52" spans="1:19" ht="12">
      <c r="A52" s="339"/>
      <c r="B52" s="339"/>
      <c r="C52" s="33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11.25">
      <c r="A53" s="93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</row>
    <row r="54" spans="1:19" ht="11.25">
      <c r="A54" s="93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  <row r="55" spans="1:19" ht="11.25">
      <c r="A55" s="93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</row>
    <row r="56" spans="1:19" ht="11.25">
      <c r="A56" s="93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</row>
    <row r="57" spans="1:19" ht="11.25">
      <c r="A57" s="93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</row>
    <row r="58" spans="1:19" ht="11.25">
      <c r="A58" s="93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spans="1:19" ht="11.25">
      <c r="A59" s="93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</row>
    <row r="60" spans="1:19" ht="11.25">
      <c r="A60" s="93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</row>
    <row r="61" spans="1:19" ht="11.25">
      <c r="A61" s="93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11.25">
      <c r="A62" s="93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</row>
    <row r="63" spans="1:19" ht="11.25">
      <c r="A63" s="93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</row>
    <row r="64" spans="1:19" ht="11.25">
      <c r="A64" s="93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11.25">
      <c r="A65" s="93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</row>
    <row r="66" spans="1:19" ht="11.25">
      <c r="A66" s="93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</row>
    <row r="67" spans="1:19" ht="11.25">
      <c r="A67" s="93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</row>
    <row r="68" spans="1:19" ht="11.25">
      <c r="A68" s="93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</row>
    <row r="69" spans="1:19" ht="11.25">
      <c r="A69" s="93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</row>
    <row r="70" spans="1:19" ht="11.25">
      <c r="A70" s="93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</row>
    <row r="71" spans="1:19" ht="11.25">
      <c r="A71" s="93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</row>
    <row r="72" spans="1:19" ht="11.25">
      <c r="A72" s="93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</row>
    <row r="73" spans="1:19" ht="11.25">
      <c r="A73" s="93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</row>
    <row r="74" spans="1:19" ht="11.25">
      <c r="A74" s="93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</row>
    <row r="75" spans="1:19" ht="11.25">
      <c r="A75" s="93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</row>
    <row r="76" spans="1:19" ht="11.25">
      <c r="A76" s="93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</row>
    <row r="77" spans="1:19" ht="11.25">
      <c r="A77" s="93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</row>
    <row r="78" spans="1:19" ht="11.25">
      <c r="A78" s="93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</row>
    <row r="79" spans="1:19" ht="11.25">
      <c r="A79" s="93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</row>
    <row r="80" spans="1:19" ht="11.25">
      <c r="A80" s="93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</row>
    <row r="81" spans="1:19" ht="11.25">
      <c r="A81" s="93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</row>
    <row r="82" spans="1:19" ht="11.25">
      <c r="A82" s="93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</row>
    <row r="83" spans="1:19" ht="11.25">
      <c r="A83" s="93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</row>
    <row r="84" spans="1:19" ht="11.25">
      <c r="A84" s="93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</row>
    <row r="85" spans="1:19" ht="11.25">
      <c r="A85" s="93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</row>
    <row r="86" spans="1:19" ht="11.25">
      <c r="A86" s="93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</row>
    <row r="87" spans="1:19" ht="11.25">
      <c r="A87" s="93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</row>
    <row r="88" spans="1:19" ht="11.25">
      <c r="A88" s="93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</row>
    <row r="89" spans="1:19" ht="11.25">
      <c r="A89" s="93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</row>
    <row r="90" spans="1:19" ht="11.25">
      <c r="A90" s="93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</row>
  </sheetData>
  <sheetProtection/>
  <mergeCells count="20">
    <mergeCell ref="A23:O23"/>
    <mergeCell ref="A29:C29"/>
    <mergeCell ref="A51:C51"/>
    <mergeCell ref="A28:K28"/>
    <mergeCell ref="G11:I11"/>
    <mergeCell ref="B11:B12"/>
    <mergeCell ref="D11:D12"/>
    <mergeCell ref="O11:O12"/>
    <mergeCell ref="M11:M12"/>
    <mergeCell ref="K11:K12"/>
    <mergeCell ref="L36:M36"/>
    <mergeCell ref="A50:K50"/>
    <mergeCell ref="A52:C52"/>
    <mergeCell ref="N1:T1"/>
    <mergeCell ref="L3:O5"/>
    <mergeCell ref="M10:O10"/>
    <mergeCell ref="B8:O9"/>
    <mergeCell ref="B10:I10"/>
    <mergeCell ref="A30:C30"/>
    <mergeCell ref="L35:O35"/>
  </mergeCells>
  <hyperlinks>
    <hyperlink ref="N1" location="Fuente!A1" display="Fuente"/>
    <hyperlink ref="N1:T1" location="Inicio!A1" display="Volver Inicio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90"/>
  <sheetViews>
    <sheetView zoomScalePageLayoutView="0" workbookViewId="0" topLeftCell="A1">
      <selection activeCell="A1" sqref="A1:D1"/>
    </sheetView>
  </sheetViews>
  <sheetFormatPr defaultColWidth="8.421875" defaultRowHeight="12.75"/>
  <cols>
    <col min="1" max="1" width="26.421875" style="73" customWidth="1"/>
    <col min="2" max="2" width="9.7109375" style="73" customWidth="1"/>
    <col min="3" max="3" width="1.57421875" style="73" customWidth="1"/>
    <col min="4" max="4" width="9.7109375" style="73" customWidth="1"/>
    <col min="5" max="5" width="1.8515625" style="73" customWidth="1"/>
    <col min="6" max="6" width="9.7109375" style="41" customWidth="1"/>
    <col min="7" max="7" width="1.1484375" style="41" customWidth="1"/>
    <col min="8" max="8" width="9.7109375" style="41" customWidth="1"/>
    <col min="9" max="9" width="1.57421875" style="41" customWidth="1"/>
    <col min="10" max="10" width="9.7109375" style="41" customWidth="1"/>
    <col min="11" max="11" width="1.1484375" style="41" customWidth="1"/>
    <col min="12" max="12" width="9.7109375" style="41" customWidth="1"/>
    <col min="13" max="13" width="1.57421875" style="41" customWidth="1"/>
    <col min="14" max="14" width="9.7109375" style="41" customWidth="1"/>
    <col min="15" max="15" width="1.1484375" style="41" customWidth="1"/>
    <col min="16" max="16" width="9.7109375" style="41" customWidth="1"/>
    <col min="17" max="17" width="1.57421875" style="41" customWidth="1"/>
    <col min="18" max="16384" width="8.421875" style="41" customWidth="1"/>
  </cols>
  <sheetData>
    <row r="1" spans="1:17" ht="15" customHeight="1">
      <c r="A1" s="330" t="s">
        <v>0</v>
      </c>
      <c r="B1" s="330"/>
      <c r="C1" s="330"/>
      <c r="D1" s="330"/>
      <c r="E1" s="2"/>
      <c r="F1" s="9"/>
      <c r="G1" s="9"/>
      <c r="H1" s="2"/>
      <c r="I1" s="2"/>
      <c r="J1" s="12" t="s">
        <v>35</v>
      </c>
      <c r="K1" s="310" t="s">
        <v>113</v>
      </c>
      <c r="L1" s="310"/>
      <c r="M1" s="310"/>
      <c r="N1" s="310"/>
      <c r="O1" s="310"/>
      <c r="P1" s="310"/>
      <c r="Q1" s="310"/>
    </row>
    <row r="2" spans="1:17" ht="15" customHeight="1">
      <c r="A2" s="67"/>
      <c r="B2" s="67"/>
      <c r="C2" s="67"/>
      <c r="D2" s="67"/>
      <c r="E2" s="67"/>
      <c r="F2" s="2"/>
      <c r="G2" s="2"/>
      <c r="H2" s="2"/>
      <c r="I2" s="2"/>
      <c r="J2" s="326" t="s">
        <v>36</v>
      </c>
      <c r="K2" s="303"/>
      <c r="L2" s="303"/>
      <c r="M2" s="303"/>
      <c r="N2" s="303"/>
      <c r="O2" s="303"/>
      <c r="P2" s="303"/>
      <c r="Q2"/>
    </row>
    <row r="3" spans="1:17" ht="13.5" customHeight="1">
      <c r="A3" s="67"/>
      <c r="B3" s="67"/>
      <c r="C3" s="67"/>
      <c r="D3" s="67"/>
      <c r="E3" s="67"/>
      <c r="F3" s="2"/>
      <c r="G3" s="2"/>
      <c r="H3" s="2"/>
      <c r="I3" s="2"/>
      <c r="J3" s="303"/>
      <c r="K3" s="303"/>
      <c r="L3" s="303"/>
      <c r="M3" s="303"/>
      <c r="N3" s="303"/>
      <c r="O3" s="303"/>
      <c r="P3" s="303"/>
      <c r="Q3"/>
    </row>
    <row r="4" spans="1:17" ht="13.5" customHeight="1">
      <c r="A4" s="67"/>
      <c r="B4" s="67"/>
      <c r="C4" s="67"/>
      <c r="D4" s="67"/>
      <c r="E4" s="67"/>
      <c r="F4" s="2"/>
      <c r="G4" s="2"/>
      <c r="H4" s="2"/>
      <c r="I4" s="2"/>
      <c r="J4" s="303"/>
      <c r="K4" s="303"/>
      <c r="L4" s="303"/>
      <c r="M4" s="303"/>
      <c r="N4" s="303"/>
      <c r="O4" s="303"/>
      <c r="P4" s="303"/>
      <c r="Q4"/>
    </row>
    <row r="5" spans="1:18" ht="15" customHeight="1" thickBot="1">
      <c r="A5" s="5"/>
      <c r="B5" s="5"/>
      <c r="C5" s="5"/>
      <c r="D5" s="5"/>
      <c r="E5" s="5"/>
      <c r="F5" s="68"/>
      <c r="G5" s="68"/>
      <c r="H5" s="68"/>
      <c r="I5" s="69"/>
      <c r="J5" s="68"/>
      <c r="K5" s="68"/>
      <c r="L5" s="68"/>
      <c r="M5" s="69"/>
      <c r="N5" s="68"/>
      <c r="O5" s="68"/>
      <c r="P5" s="68"/>
      <c r="Q5"/>
      <c r="R5" s="70"/>
    </row>
    <row r="6" spans="1:17" ht="24" customHeight="1">
      <c r="A6" s="331"/>
      <c r="B6" s="356" t="s">
        <v>34</v>
      </c>
      <c r="C6" s="356"/>
      <c r="D6" s="356"/>
      <c r="E6" s="182"/>
      <c r="F6" s="357" t="s">
        <v>129</v>
      </c>
      <c r="G6" s="357"/>
      <c r="H6" s="357"/>
      <c r="I6" s="358"/>
      <c r="J6" s="357" t="s">
        <v>148</v>
      </c>
      <c r="K6" s="357"/>
      <c r="L6" s="357"/>
      <c r="M6" s="358"/>
      <c r="N6" s="357" t="s">
        <v>141</v>
      </c>
      <c r="O6" s="357"/>
      <c r="P6" s="357"/>
      <c r="Q6"/>
    </row>
    <row r="7" spans="1:18" ht="12.75" customHeight="1">
      <c r="A7" s="331"/>
      <c r="B7" s="183">
        <v>2013</v>
      </c>
      <c r="C7" s="184"/>
      <c r="D7" s="183">
        <v>2014</v>
      </c>
      <c r="E7" s="182"/>
      <c r="F7" s="183">
        <v>2013</v>
      </c>
      <c r="G7" s="184"/>
      <c r="H7" s="183">
        <v>2014</v>
      </c>
      <c r="I7" s="359"/>
      <c r="J7" s="183">
        <v>2013</v>
      </c>
      <c r="K7" s="184"/>
      <c r="L7" s="183">
        <v>2014</v>
      </c>
      <c r="M7" s="359"/>
      <c r="N7" s="183">
        <v>2013</v>
      </c>
      <c r="O7" s="184"/>
      <c r="P7" s="183">
        <v>2014</v>
      </c>
      <c r="Q7" s="71"/>
      <c r="R7" s="72"/>
    </row>
    <row r="8" spans="1:17" ht="10.5" customHeight="1">
      <c r="A8" s="331"/>
      <c r="B8" s="182"/>
      <c r="C8" s="182"/>
      <c r="D8" s="182"/>
      <c r="E8" s="182"/>
      <c r="F8" s="185"/>
      <c r="G8" s="185"/>
      <c r="H8" s="185"/>
      <c r="I8" s="359"/>
      <c r="J8" s="185"/>
      <c r="K8" s="185"/>
      <c r="L8" s="185"/>
      <c r="M8" s="359"/>
      <c r="N8" s="186"/>
      <c r="O8" s="186"/>
      <c r="P8" s="186"/>
      <c r="Q8" s="61"/>
    </row>
    <row r="9" spans="1:19" ht="13.5" customHeight="1">
      <c r="A9" s="4" t="s">
        <v>34</v>
      </c>
      <c r="B9" s="188">
        <v>354272</v>
      </c>
      <c r="C9" s="187"/>
      <c r="D9" s="188">
        <v>356427</v>
      </c>
      <c r="E9" s="188"/>
      <c r="F9" s="188">
        <v>2920</v>
      </c>
      <c r="G9" s="188"/>
      <c r="H9" s="188">
        <v>3618</v>
      </c>
      <c r="I9" s="188"/>
      <c r="J9" s="188">
        <v>276959</v>
      </c>
      <c r="K9" s="188"/>
      <c r="L9" s="188">
        <v>273057</v>
      </c>
      <c r="M9" s="188"/>
      <c r="N9" s="188">
        <v>74393</v>
      </c>
      <c r="O9" s="188"/>
      <c r="P9" s="188">
        <v>79752</v>
      </c>
      <c r="Q9"/>
      <c r="R9"/>
      <c r="S9"/>
    </row>
    <row r="10" spans="1:19" ht="6.75" customHeight="1">
      <c r="A10" s="9"/>
      <c r="B10" s="189"/>
      <c r="C10" s="180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/>
      <c r="R10"/>
      <c r="S10"/>
    </row>
    <row r="11" spans="1:21" ht="12.75" customHeight="1">
      <c r="A11" s="4" t="s">
        <v>37</v>
      </c>
      <c r="B11" s="188">
        <v>55114</v>
      </c>
      <c r="C11" s="190"/>
      <c r="D11" s="188">
        <v>54391</v>
      </c>
      <c r="E11" s="188"/>
      <c r="F11" s="188">
        <v>377</v>
      </c>
      <c r="G11" s="188"/>
      <c r="H11" s="188">
        <v>404</v>
      </c>
      <c r="I11" s="188"/>
      <c r="J11" s="188">
        <v>41269</v>
      </c>
      <c r="K11" s="188"/>
      <c r="L11" s="188">
        <v>39075</v>
      </c>
      <c r="M11" s="188"/>
      <c r="N11" s="188">
        <v>13468</v>
      </c>
      <c r="O11" s="188"/>
      <c r="P11" s="188">
        <v>14912</v>
      </c>
      <c r="Q11"/>
      <c r="R11"/>
      <c r="S11" s="18"/>
      <c r="T11" s="18"/>
      <c r="U11" s="18"/>
    </row>
    <row r="12" spans="1:19" ht="12.75" customHeight="1">
      <c r="A12" s="5" t="s">
        <v>38</v>
      </c>
      <c r="B12" s="189">
        <v>4963</v>
      </c>
      <c r="C12" s="191"/>
      <c r="D12" s="189">
        <v>4926</v>
      </c>
      <c r="E12" s="189"/>
      <c r="F12" s="189">
        <v>25</v>
      </c>
      <c r="G12" s="189"/>
      <c r="H12" s="189">
        <v>27</v>
      </c>
      <c r="I12" s="189"/>
      <c r="J12" s="189">
        <v>3942</v>
      </c>
      <c r="K12" s="189"/>
      <c r="L12" s="189">
        <v>4056</v>
      </c>
      <c r="M12" s="189"/>
      <c r="N12" s="189">
        <v>996</v>
      </c>
      <c r="O12" s="189"/>
      <c r="P12" s="189">
        <v>843</v>
      </c>
      <c r="Q12"/>
      <c r="R12"/>
      <c r="S12"/>
    </row>
    <row r="13" spans="1:19" ht="12.75" customHeight="1">
      <c r="A13" s="5" t="s">
        <v>39</v>
      </c>
      <c r="B13" s="189">
        <v>6938</v>
      </c>
      <c r="C13" s="191"/>
      <c r="D13" s="189">
        <v>6554</v>
      </c>
      <c r="E13" s="189"/>
      <c r="F13" s="189">
        <v>32</v>
      </c>
      <c r="G13" s="189"/>
      <c r="H13" s="189">
        <v>35</v>
      </c>
      <c r="I13" s="189"/>
      <c r="J13" s="189">
        <v>5821</v>
      </c>
      <c r="K13" s="189"/>
      <c r="L13" s="189">
        <v>5207</v>
      </c>
      <c r="M13" s="189"/>
      <c r="N13" s="189">
        <v>1085</v>
      </c>
      <c r="O13" s="189"/>
      <c r="P13" s="189">
        <v>1312</v>
      </c>
      <c r="Q13"/>
      <c r="R13"/>
      <c r="S13"/>
    </row>
    <row r="14" spans="1:20" ht="12.75" customHeight="1">
      <c r="A14" s="5" t="s">
        <v>40</v>
      </c>
      <c r="B14" s="189">
        <v>4749</v>
      </c>
      <c r="C14" s="191"/>
      <c r="D14" s="189">
        <v>3922</v>
      </c>
      <c r="E14" s="189"/>
      <c r="F14" s="189">
        <v>42</v>
      </c>
      <c r="G14" s="189"/>
      <c r="H14" s="189">
        <v>25</v>
      </c>
      <c r="I14" s="189"/>
      <c r="J14" s="189">
        <v>3752</v>
      </c>
      <c r="K14" s="189"/>
      <c r="L14" s="189">
        <v>2775</v>
      </c>
      <c r="M14" s="189"/>
      <c r="N14" s="189">
        <v>955</v>
      </c>
      <c r="O14" s="189"/>
      <c r="P14" s="189">
        <v>1122</v>
      </c>
      <c r="Q14"/>
      <c r="R14"/>
      <c r="S14"/>
      <c r="T14" s="109"/>
    </row>
    <row r="15" spans="1:19" ht="12.75" customHeight="1">
      <c r="A15" s="5" t="s">
        <v>41</v>
      </c>
      <c r="B15" s="189">
        <v>7518</v>
      </c>
      <c r="C15" s="191"/>
      <c r="D15" s="189">
        <v>7900</v>
      </c>
      <c r="E15" s="189"/>
      <c r="F15" s="189">
        <v>34</v>
      </c>
      <c r="G15" s="189"/>
      <c r="H15" s="189">
        <v>37</v>
      </c>
      <c r="I15" s="189"/>
      <c r="J15" s="189">
        <v>4558</v>
      </c>
      <c r="K15" s="189"/>
      <c r="L15" s="189">
        <v>4560</v>
      </c>
      <c r="M15" s="189"/>
      <c r="N15" s="189">
        <v>2926</v>
      </c>
      <c r="O15" s="189"/>
      <c r="P15" s="189">
        <v>3303</v>
      </c>
      <c r="Q15"/>
      <c r="R15"/>
      <c r="S15"/>
    </row>
    <row r="16" spans="1:19" ht="12.75" customHeight="1">
      <c r="A16" s="5" t="s">
        <v>42</v>
      </c>
      <c r="B16" s="189">
        <v>3073</v>
      </c>
      <c r="C16" s="191"/>
      <c r="D16" s="189">
        <v>3322</v>
      </c>
      <c r="E16" s="189"/>
      <c r="F16" s="189">
        <v>17</v>
      </c>
      <c r="G16" s="189"/>
      <c r="H16" s="189">
        <v>56</v>
      </c>
      <c r="I16" s="189"/>
      <c r="J16" s="189">
        <v>2514</v>
      </c>
      <c r="K16" s="189"/>
      <c r="L16" s="189">
        <v>2718</v>
      </c>
      <c r="M16" s="189"/>
      <c r="N16" s="189">
        <v>542</v>
      </c>
      <c r="O16" s="189"/>
      <c r="P16" s="189">
        <v>548</v>
      </c>
      <c r="Q16"/>
      <c r="R16"/>
      <c r="S16"/>
    </row>
    <row r="17" spans="1:19" ht="12.75" customHeight="1">
      <c r="A17" s="5" t="s">
        <v>43</v>
      </c>
      <c r="B17" s="189">
        <v>3133</v>
      </c>
      <c r="C17" s="191"/>
      <c r="D17" s="189">
        <v>2755</v>
      </c>
      <c r="E17" s="189"/>
      <c r="F17" s="189">
        <v>33</v>
      </c>
      <c r="G17" s="189"/>
      <c r="H17" s="189">
        <v>28</v>
      </c>
      <c r="I17" s="189"/>
      <c r="J17" s="189">
        <v>2287</v>
      </c>
      <c r="K17" s="189"/>
      <c r="L17" s="189">
        <v>1848</v>
      </c>
      <c r="M17" s="189"/>
      <c r="N17" s="189">
        <v>813</v>
      </c>
      <c r="O17" s="189"/>
      <c r="P17" s="189">
        <v>879</v>
      </c>
      <c r="Q17"/>
      <c r="R17"/>
      <c r="S17"/>
    </row>
    <row r="18" spans="1:19" ht="12.75" customHeight="1">
      <c r="A18" s="5" t="s">
        <v>44</v>
      </c>
      <c r="B18" s="189">
        <v>11813</v>
      </c>
      <c r="C18" s="191"/>
      <c r="D18" s="189">
        <v>12078</v>
      </c>
      <c r="E18" s="189"/>
      <c r="F18" s="189">
        <v>90</v>
      </c>
      <c r="G18" s="189"/>
      <c r="H18" s="189">
        <v>87</v>
      </c>
      <c r="I18" s="189"/>
      <c r="J18" s="189">
        <v>8292</v>
      </c>
      <c r="K18" s="189"/>
      <c r="L18" s="189">
        <v>8110</v>
      </c>
      <c r="M18" s="189"/>
      <c r="N18" s="189">
        <v>3431</v>
      </c>
      <c r="O18" s="189"/>
      <c r="P18" s="189">
        <v>3881</v>
      </c>
      <c r="Q18"/>
      <c r="R18"/>
      <c r="S18"/>
    </row>
    <row r="19" spans="1:19" ht="12.75" customHeight="1">
      <c r="A19" s="9" t="s">
        <v>45</v>
      </c>
      <c r="B19" s="189">
        <v>12927</v>
      </c>
      <c r="C19" s="180"/>
      <c r="D19" s="189">
        <v>12934</v>
      </c>
      <c r="E19" s="189"/>
      <c r="F19" s="189">
        <v>104</v>
      </c>
      <c r="G19" s="189"/>
      <c r="H19" s="189">
        <v>109</v>
      </c>
      <c r="I19" s="189"/>
      <c r="J19" s="189">
        <v>10103</v>
      </c>
      <c r="K19" s="189"/>
      <c r="L19" s="189">
        <v>9801</v>
      </c>
      <c r="M19" s="189"/>
      <c r="N19" s="189">
        <v>2720</v>
      </c>
      <c r="O19" s="189"/>
      <c r="P19" s="189">
        <v>3024</v>
      </c>
      <c r="Q19"/>
      <c r="R19"/>
      <c r="S19"/>
    </row>
    <row r="20" spans="1:19" ht="6" customHeight="1">
      <c r="A20" s="9"/>
      <c r="B20" s="189"/>
      <c r="C20" s="180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/>
      <c r="R20"/>
      <c r="S20"/>
    </row>
    <row r="21" spans="1:24" ht="12.75" customHeight="1">
      <c r="A21" s="3" t="s">
        <v>46</v>
      </c>
      <c r="B21" s="188">
        <v>8794</v>
      </c>
      <c r="C21" s="180"/>
      <c r="D21" s="188">
        <v>9053</v>
      </c>
      <c r="E21" s="188"/>
      <c r="F21" s="188">
        <v>140</v>
      </c>
      <c r="G21" s="188"/>
      <c r="H21" s="188">
        <v>97</v>
      </c>
      <c r="I21" s="188"/>
      <c r="J21" s="188">
        <v>7019</v>
      </c>
      <c r="K21" s="188"/>
      <c r="L21" s="188">
        <v>7280</v>
      </c>
      <c r="M21" s="188"/>
      <c r="N21" s="188">
        <v>1635</v>
      </c>
      <c r="O21" s="188"/>
      <c r="P21" s="188">
        <v>1676</v>
      </c>
      <c r="Q21"/>
      <c r="R21"/>
      <c r="S21" s="18"/>
      <c r="T21" s="18"/>
      <c r="U21" s="18"/>
      <c r="X21" s="18"/>
    </row>
    <row r="22" spans="1:19" ht="12.75" customHeight="1">
      <c r="A22" s="9" t="s">
        <v>47</v>
      </c>
      <c r="B22" s="189">
        <v>774</v>
      </c>
      <c r="C22" s="180"/>
      <c r="D22" s="189">
        <v>769</v>
      </c>
      <c r="E22" s="189"/>
      <c r="F22" s="189">
        <v>9</v>
      </c>
      <c r="G22" s="189"/>
      <c r="H22" s="189">
        <v>9</v>
      </c>
      <c r="I22" s="189"/>
      <c r="J22" s="189">
        <v>576</v>
      </c>
      <c r="K22" s="189"/>
      <c r="L22" s="189">
        <v>562</v>
      </c>
      <c r="M22" s="189"/>
      <c r="N22" s="189">
        <v>189</v>
      </c>
      <c r="O22" s="189"/>
      <c r="P22" s="189">
        <v>198</v>
      </c>
      <c r="Q22"/>
      <c r="R22"/>
      <c r="S22"/>
    </row>
    <row r="23" spans="1:19" ht="12.75" customHeight="1">
      <c r="A23" s="9" t="s">
        <v>48</v>
      </c>
      <c r="B23" s="189">
        <v>573</v>
      </c>
      <c r="C23" s="180"/>
      <c r="D23" s="189">
        <v>436</v>
      </c>
      <c r="E23" s="189"/>
      <c r="F23" s="189">
        <v>42</v>
      </c>
      <c r="G23" s="189"/>
      <c r="H23" s="189">
        <v>4</v>
      </c>
      <c r="I23" s="189"/>
      <c r="J23" s="189">
        <v>452</v>
      </c>
      <c r="K23" s="189"/>
      <c r="L23" s="189">
        <v>319</v>
      </c>
      <c r="M23" s="189"/>
      <c r="N23" s="189">
        <v>79</v>
      </c>
      <c r="O23" s="189"/>
      <c r="P23" s="189">
        <v>113</v>
      </c>
      <c r="Q23"/>
      <c r="R23"/>
      <c r="S23"/>
    </row>
    <row r="24" spans="1:19" ht="12.75" customHeight="1">
      <c r="A24" s="9" t="s">
        <v>49</v>
      </c>
      <c r="B24" s="189">
        <v>7447</v>
      </c>
      <c r="C24" s="180"/>
      <c r="D24" s="189">
        <v>7848</v>
      </c>
      <c r="E24" s="189"/>
      <c r="F24" s="189">
        <v>89</v>
      </c>
      <c r="G24" s="189"/>
      <c r="H24" s="189">
        <v>84</v>
      </c>
      <c r="I24" s="189"/>
      <c r="J24" s="189">
        <v>5991</v>
      </c>
      <c r="K24" s="189"/>
      <c r="L24" s="189">
        <v>6399</v>
      </c>
      <c r="M24" s="189"/>
      <c r="N24" s="189">
        <v>1367</v>
      </c>
      <c r="O24" s="189"/>
      <c r="P24" s="189">
        <v>1365</v>
      </c>
      <c r="Q24"/>
      <c r="R24"/>
      <c r="S24"/>
    </row>
    <row r="25" spans="1:19" ht="6" customHeight="1">
      <c r="A25" s="9"/>
      <c r="B25" s="189"/>
      <c r="C25" s="180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/>
      <c r="R25"/>
      <c r="S25"/>
    </row>
    <row r="26" spans="1:19" ht="12.75" customHeight="1">
      <c r="A26" s="3" t="s">
        <v>50</v>
      </c>
      <c r="B26" s="188">
        <v>11502</v>
      </c>
      <c r="C26" s="180"/>
      <c r="D26" s="192">
        <v>10661</v>
      </c>
      <c r="E26" s="188"/>
      <c r="F26" s="188">
        <v>132</v>
      </c>
      <c r="G26" s="188"/>
      <c r="H26" s="188">
        <v>89</v>
      </c>
      <c r="I26" s="188">
        <v>214</v>
      </c>
      <c r="J26" s="188">
        <v>7798</v>
      </c>
      <c r="K26" s="188"/>
      <c r="L26" s="188">
        <v>6923</v>
      </c>
      <c r="M26" s="188"/>
      <c r="N26" s="188">
        <v>3572</v>
      </c>
      <c r="O26" s="188"/>
      <c r="P26" s="188">
        <v>3649</v>
      </c>
      <c r="Q26"/>
      <c r="R26"/>
      <c r="S26"/>
    </row>
    <row r="27" spans="1:19" ht="6" customHeight="1">
      <c r="A27" s="9"/>
      <c r="B27" s="189"/>
      <c r="C27" s="180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/>
      <c r="R27"/>
      <c r="S27"/>
    </row>
    <row r="28" spans="1:19" ht="12.75" customHeight="1">
      <c r="A28" s="3" t="s">
        <v>51</v>
      </c>
      <c r="B28" s="188">
        <v>5800</v>
      </c>
      <c r="C28" s="180"/>
      <c r="D28" s="188">
        <v>5990</v>
      </c>
      <c r="E28" s="188"/>
      <c r="F28" s="188">
        <v>14</v>
      </c>
      <c r="G28" s="188"/>
      <c r="H28" s="188">
        <v>48</v>
      </c>
      <c r="I28" s="188"/>
      <c r="J28" s="188">
        <v>4658</v>
      </c>
      <c r="K28" s="188"/>
      <c r="L28" s="188">
        <v>4671</v>
      </c>
      <c r="M28" s="188"/>
      <c r="N28" s="188">
        <v>1128</v>
      </c>
      <c r="O28" s="188"/>
      <c r="P28" s="188">
        <v>1271</v>
      </c>
      <c r="Q28"/>
      <c r="R28"/>
      <c r="S28"/>
    </row>
    <row r="29" spans="1:19" ht="6" customHeight="1">
      <c r="A29" s="9"/>
      <c r="B29" s="189"/>
      <c r="C29" s="180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/>
      <c r="R29"/>
      <c r="S29"/>
    </row>
    <row r="30" spans="1:22" ht="12.75" customHeight="1">
      <c r="A30" s="3" t="s">
        <v>52</v>
      </c>
      <c r="B30" s="188">
        <v>20098</v>
      </c>
      <c r="C30" s="180"/>
      <c r="D30" s="188">
        <v>21247</v>
      </c>
      <c r="E30" s="188"/>
      <c r="F30" s="188">
        <v>173</v>
      </c>
      <c r="G30" s="188"/>
      <c r="H30" s="188">
        <v>200</v>
      </c>
      <c r="I30" s="188"/>
      <c r="J30" s="188">
        <v>16942</v>
      </c>
      <c r="K30" s="188"/>
      <c r="L30" s="188">
        <v>17675</v>
      </c>
      <c r="M30" s="188"/>
      <c r="N30" s="188">
        <v>2983</v>
      </c>
      <c r="O30" s="188"/>
      <c r="P30" s="188">
        <v>3372</v>
      </c>
      <c r="Q30"/>
      <c r="R30"/>
      <c r="S30" s="18"/>
      <c r="T30" s="18"/>
      <c r="U30" s="18"/>
      <c r="V30" s="18"/>
    </row>
    <row r="31" spans="1:19" ht="12.75" customHeight="1">
      <c r="A31" s="9" t="s">
        <v>53</v>
      </c>
      <c r="B31" s="189">
        <v>13001</v>
      </c>
      <c r="C31" s="180"/>
      <c r="D31" s="189">
        <v>13481</v>
      </c>
      <c r="E31" s="189"/>
      <c r="F31" s="189">
        <v>96</v>
      </c>
      <c r="G31" s="189"/>
      <c r="H31" s="189">
        <v>91</v>
      </c>
      <c r="I31" s="189"/>
      <c r="J31" s="189">
        <v>10838</v>
      </c>
      <c r="K31" s="189"/>
      <c r="L31" s="189">
        <v>11157</v>
      </c>
      <c r="M31" s="189"/>
      <c r="N31" s="189">
        <v>2067</v>
      </c>
      <c r="O31" s="189"/>
      <c r="P31" s="193">
        <v>2233</v>
      </c>
      <c r="Q31"/>
      <c r="R31"/>
      <c r="S31"/>
    </row>
    <row r="32" spans="1:19" ht="12.75" customHeight="1">
      <c r="A32" s="9" t="s">
        <v>54</v>
      </c>
      <c r="B32" s="189">
        <v>7097</v>
      </c>
      <c r="C32" s="180"/>
      <c r="D32" s="189">
        <v>7766</v>
      </c>
      <c r="E32" s="189"/>
      <c r="F32" s="189">
        <v>77</v>
      </c>
      <c r="G32" s="189"/>
      <c r="H32" s="189">
        <v>109</v>
      </c>
      <c r="I32" s="189"/>
      <c r="J32" s="189">
        <v>6104</v>
      </c>
      <c r="K32" s="189"/>
      <c r="L32" s="189">
        <v>6518</v>
      </c>
      <c r="M32" s="189"/>
      <c r="N32" s="189">
        <v>916</v>
      </c>
      <c r="O32" s="189"/>
      <c r="P32" s="193">
        <v>1139</v>
      </c>
      <c r="Q32"/>
      <c r="R32"/>
      <c r="S32"/>
    </row>
    <row r="33" spans="1:19" ht="6" customHeight="1">
      <c r="A33" s="9"/>
      <c r="B33" s="189"/>
      <c r="C33" s="180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/>
      <c r="R33"/>
      <c r="S33"/>
    </row>
    <row r="34" spans="1:19" ht="12.75" customHeight="1">
      <c r="A34" s="3" t="s">
        <v>55</v>
      </c>
      <c r="B34" s="188">
        <v>4998</v>
      </c>
      <c r="C34" s="180"/>
      <c r="D34" s="188">
        <v>5200</v>
      </c>
      <c r="E34" s="188"/>
      <c r="F34" s="188">
        <v>55</v>
      </c>
      <c r="G34" s="188"/>
      <c r="H34" s="188">
        <v>120</v>
      </c>
      <c r="I34" s="188"/>
      <c r="J34" s="188">
        <v>3624</v>
      </c>
      <c r="K34" s="188"/>
      <c r="L34" s="188">
        <v>3652</v>
      </c>
      <c r="M34" s="188"/>
      <c r="N34" s="188">
        <v>1319</v>
      </c>
      <c r="O34" s="188"/>
      <c r="P34" s="188">
        <v>1428</v>
      </c>
      <c r="Q34"/>
      <c r="R34"/>
      <c r="S34"/>
    </row>
    <row r="35" spans="1:19" ht="6" customHeight="1">
      <c r="A35" s="9"/>
      <c r="B35" s="189"/>
      <c r="C35" s="180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/>
      <c r="R35"/>
      <c r="S35"/>
    </row>
    <row r="36" spans="1:22" ht="12.75" customHeight="1">
      <c r="A36" s="17" t="s">
        <v>56</v>
      </c>
      <c r="B36" s="188">
        <v>14740</v>
      </c>
      <c r="C36" s="181"/>
      <c r="D36" s="188">
        <v>14192</v>
      </c>
      <c r="E36" s="188"/>
      <c r="F36" s="188">
        <v>106</v>
      </c>
      <c r="G36" s="188"/>
      <c r="H36" s="188">
        <v>409</v>
      </c>
      <c r="I36" s="188"/>
      <c r="J36" s="188">
        <v>12230</v>
      </c>
      <c r="K36" s="188"/>
      <c r="L36" s="188">
        <v>10869</v>
      </c>
      <c r="M36" s="188"/>
      <c r="N36" s="188">
        <v>2404</v>
      </c>
      <c r="O36" s="188"/>
      <c r="P36" s="188">
        <v>2914</v>
      </c>
      <c r="S36" s="18"/>
      <c r="T36" s="18"/>
      <c r="U36" s="18"/>
      <c r="V36" s="18"/>
    </row>
    <row r="37" spans="1:16" ht="12.75" customHeight="1">
      <c r="A37" s="67" t="s">
        <v>57</v>
      </c>
      <c r="B37" s="189">
        <v>3526</v>
      </c>
      <c r="C37" s="181"/>
      <c r="D37" s="189">
        <v>3752</v>
      </c>
      <c r="E37" s="189"/>
      <c r="F37" s="189">
        <v>30</v>
      </c>
      <c r="G37" s="189"/>
      <c r="H37" s="189">
        <v>26</v>
      </c>
      <c r="I37" s="189"/>
      <c r="J37" s="189">
        <v>2875</v>
      </c>
      <c r="K37" s="189"/>
      <c r="L37" s="189">
        <v>3000</v>
      </c>
      <c r="M37" s="189"/>
      <c r="N37" s="189">
        <v>621</v>
      </c>
      <c r="O37" s="189"/>
      <c r="P37" s="189">
        <v>726</v>
      </c>
    </row>
    <row r="38" spans="1:16" ht="12.75" customHeight="1">
      <c r="A38" s="67" t="s">
        <v>58</v>
      </c>
      <c r="B38" s="189">
        <v>2803</v>
      </c>
      <c r="C38" s="181"/>
      <c r="D38" s="189">
        <v>3322</v>
      </c>
      <c r="E38" s="189"/>
      <c r="F38" s="189">
        <v>25</v>
      </c>
      <c r="G38" s="189"/>
      <c r="H38" s="189">
        <v>48</v>
      </c>
      <c r="I38" s="189"/>
      <c r="J38" s="189">
        <v>2160</v>
      </c>
      <c r="K38" s="189"/>
      <c r="L38" s="189">
        <v>2427</v>
      </c>
      <c r="M38" s="189"/>
      <c r="N38" s="189">
        <v>618</v>
      </c>
      <c r="O38" s="189"/>
      <c r="P38" s="189">
        <v>847</v>
      </c>
    </row>
    <row r="39" spans="1:16" ht="12.75" customHeight="1">
      <c r="A39" s="67" t="s">
        <v>59</v>
      </c>
      <c r="B39" s="189">
        <v>1106</v>
      </c>
      <c r="C39" s="181"/>
      <c r="D39" s="189">
        <v>1194</v>
      </c>
      <c r="E39" s="189"/>
      <c r="F39" s="189">
        <v>7</v>
      </c>
      <c r="G39" s="189"/>
      <c r="H39" s="189">
        <v>130</v>
      </c>
      <c r="I39" s="189"/>
      <c r="J39" s="189">
        <v>950</v>
      </c>
      <c r="K39" s="189"/>
      <c r="L39" s="189">
        <v>874</v>
      </c>
      <c r="M39" s="189"/>
      <c r="N39" s="189">
        <v>149</v>
      </c>
      <c r="O39" s="189"/>
      <c r="P39" s="189">
        <v>190</v>
      </c>
    </row>
    <row r="40" spans="1:16" ht="12.75" customHeight="1">
      <c r="A40" s="67" t="s">
        <v>60</v>
      </c>
      <c r="B40" s="189">
        <v>2348</v>
      </c>
      <c r="C40" s="181"/>
      <c r="D40" s="189">
        <v>1868</v>
      </c>
      <c r="E40" s="189"/>
      <c r="F40" s="189">
        <v>25</v>
      </c>
      <c r="G40" s="189"/>
      <c r="H40" s="189">
        <v>45</v>
      </c>
      <c r="I40" s="189"/>
      <c r="J40" s="189">
        <v>2082</v>
      </c>
      <c r="K40" s="189"/>
      <c r="L40" s="189">
        <v>1454</v>
      </c>
      <c r="M40" s="189"/>
      <c r="N40" s="189">
        <v>241</v>
      </c>
      <c r="O40" s="189"/>
      <c r="P40" s="189">
        <v>369</v>
      </c>
    </row>
    <row r="41" spans="1:16" ht="12.75" customHeight="1">
      <c r="A41" s="67" t="s">
        <v>61</v>
      </c>
      <c r="B41" s="189">
        <v>4957</v>
      </c>
      <c r="C41" s="181"/>
      <c r="D41" s="189">
        <v>4056</v>
      </c>
      <c r="E41" s="189"/>
      <c r="F41" s="189">
        <v>19</v>
      </c>
      <c r="G41" s="189"/>
      <c r="H41" s="189">
        <v>160</v>
      </c>
      <c r="I41" s="189"/>
      <c r="J41" s="189">
        <v>4163</v>
      </c>
      <c r="K41" s="189"/>
      <c r="L41" s="189">
        <v>3114</v>
      </c>
      <c r="M41" s="189"/>
      <c r="N41" s="189">
        <v>775</v>
      </c>
      <c r="O41" s="189"/>
      <c r="P41" s="189">
        <v>782</v>
      </c>
    </row>
    <row r="42" spans="1:16" ht="6" customHeight="1">
      <c r="A42" s="67"/>
      <c r="B42" s="189"/>
      <c r="C42" s="181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</row>
    <row r="43" spans="1:22" ht="12.75" customHeight="1">
      <c r="A43" s="17" t="s">
        <v>62</v>
      </c>
      <c r="B43" s="188">
        <v>19184</v>
      </c>
      <c r="C43" s="181"/>
      <c r="D43" s="188">
        <v>21130</v>
      </c>
      <c r="E43" s="188"/>
      <c r="F43" s="188">
        <v>162</v>
      </c>
      <c r="G43" s="188"/>
      <c r="H43" s="188">
        <v>204</v>
      </c>
      <c r="I43" s="188"/>
      <c r="J43" s="188">
        <v>15502</v>
      </c>
      <c r="K43" s="188"/>
      <c r="L43" s="188">
        <v>16829</v>
      </c>
      <c r="M43" s="188"/>
      <c r="N43" s="188">
        <v>3520</v>
      </c>
      <c r="O43" s="188"/>
      <c r="P43" s="188">
        <v>4097</v>
      </c>
      <c r="S43" s="18"/>
      <c r="T43" s="18"/>
      <c r="U43" s="18"/>
      <c r="V43" s="18"/>
    </row>
    <row r="44" spans="1:16" ht="12.75" customHeight="1">
      <c r="A44" s="67" t="s">
        <v>63</v>
      </c>
      <c r="B44" s="189">
        <v>732</v>
      </c>
      <c r="C44" s="181"/>
      <c r="D44" s="189">
        <v>613</v>
      </c>
      <c r="E44" s="189"/>
      <c r="F44" s="189">
        <v>6</v>
      </c>
      <c r="G44" s="189"/>
      <c r="H44" s="189">
        <v>3</v>
      </c>
      <c r="I44" s="189"/>
      <c r="J44" s="189">
        <v>643</v>
      </c>
      <c r="K44" s="189"/>
      <c r="L44" s="189">
        <v>514</v>
      </c>
      <c r="M44" s="189"/>
      <c r="N44" s="189">
        <v>83</v>
      </c>
      <c r="O44" s="189"/>
      <c r="P44" s="189">
        <v>96</v>
      </c>
    </row>
    <row r="45" spans="1:16" ht="12.75" customHeight="1">
      <c r="A45" s="67" t="s">
        <v>65</v>
      </c>
      <c r="B45" s="189">
        <v>3315</v>
      </c>
      <c r="C45" s="181"/>
      <c r="D45" s="189">
        <v>4038</v>
      </c>
      <c r="E45" s="189"/>
      <c r="F45" s="189">
        <v>40</v>
      </c>
      <c r="G45" s="189"/>
      <c r="H45" s="189">
        <v>47</v>
      </c>
      <c r="I45" s="189"/>
      <c r="J45" s="189">
        <v>2687</v>
      </c>
      <c r="K45" s="189"/>
      <c r="L45" s="189">
        <v>3357</v>
      </c>
      <c r="M45" s="189"/>
      <c r="N45" s="189">
        <v>588</v>
      </c>
      <c r="O45" s="189"/>
      <c r="P45" s="189">
        <v>634</v>
      </c>
    </row>
    <row r="46" spans="1:16" ht="12.75" customHeight="1">
      <c r="A46" s="67" t="s">
        <v>66</v>
      </c>
      <c r="B46" s="189">
        <v>4570</v>
      </c>
      <c r="C46" s="181"/>
      <c r="D46" s="189">
        <v>6072</v>
      </c>
      <c r="E46" s="189"/>
      <c r="F46" s="189">
        <v>29</v>
      </c>
      <c r="G46" s="189"/>
      <c r="H46" s="189">
        <v>43</v>
      </c>
      <c r="I46" s="189"/>
      <c r="J46" s="189">
        <v>3406</v>
      </c>
      <c r="K46" s="189"/>
      <c r="L46" s="189">
        <v>4382</v>
      </c>
      <c r="M46" s="189"/>
      <c r="N46" s="189">
        <v>1135</v>
      </c>
      <c r="O46" s="189"/>
      <c r="P46" s="189">
        <v>1647</v>
      </c>
    </row>
    <row r="47" spans="1:16" ht="12.75" customHeight="1">
      <c r="A47" s="67" t="s">
        <v>67</v>
      </c>
      <c r="B47" s="189">
        <v>1557</v>
      </c>
      <c r="C47" s="181"/>
      <c r="D47" s="189">
        <v>1302</v>
      </c>
      <c r="E47" s="189"/>
      <c r="F47" s="189">
        <v>15</v>
      </c>
      <c r="G47" s="189"/>
      <c r="H47" s="189">
        <v>24</v>
      </c>
      <c r="I47" s="189"/>
      <c r="J47" s="189">
        <v>1137</v>
      </c>
      <c r="K47" s="189"/>
      <c r="L47" s="189">
        <v>1084</v>
      </c>
      <c r="M47" s="189"/>
      <c r="N47" s="189">
        <v>405</v>
      </c>
      <c r="O47" s="189"/>
      <c r="P47" s="189">
        <v>194</v>
      </c>
    </row>
    <row r="48" spans="1:16" ht="12.75" customHeight="1">
      <c r="A48" s="67" t="s">
        <v>68</v>
      </c>
      <c r="B48" s="189">
        <v>1695</v>
      </c>
      <c r="C48" s="181"/>
      <c r="D48" s="189">
        <v>1589</v>
      </c>
      <c r="E48" s="189"/>
      <c r="F48" s="189">
        <v>2</v>
      </c>
      <c r="G48" s="189"/>
      <c r="H48" s="189">
        <v>13</v>
      </c>
      <c r="I48" s="189"/>
      <c r="J48" s="189">
        <v>1420</v>
      </c>
      <c r="K48" s="189"/>
      <c r="L48" s="189">
        <v>1257</v>
      </c>
      <c r="M48" s="189"/>
      <c r="N48" s="189">
        <v>273</v>
      </c>
      <c r="O48" s="189"/>
      <c r="P48" s="189">
        <v>319</v>
      </c>
    </row>
    <row r="49" spans="1:16" ht="12.75" customHeight="1">
      <c r="A49" s="67" t="s">
        <v>69</v>
      </c>
      <c r="B49" s="189">
        <v>837</v>
      </c>
      <c r="C49" s="181"/>
      <c r="D49" s="189">
        <v>1137</v>
      </c>
      <c r="E49" s="189"/>
      <c r="F49" s="189">
        <v>6</v>
      </c>
      <c r="G49" s="189"/>
      <c r="H49" s="189">
        <v>8</v>
      </c>
      <c r="I49" s="189"/>
      <c r="J49" s="189">
        <v>706</v>
      </c>
      <c r="K49" s="189"/>
      <c r="L49" s="189">
        <v>886</v>
      </c>
      <c r="M49" s="189"/>
      <c r="N49" s="189">
        <v>125</v>
      </c>
      <c r="O49" s="189"/>
      <c r="P49" s="189">
        <v>243</v>
      </c>
    </row>
    <row r="50" spans="1:16" ht="12.75" customHeight="1">
      <c r="A50" s="67" t="s">
        <v>70</v>
      </c>
      <c r="B50" s="189">
        <v>396</v>
      </c>
      <c r="C50" s="181"/>
      <c r="D50" s="189">
        <v>424</v>
      </c>
      <c r="E50" s="189"/>
      <c r="F50" s="189">
        <v>5</v>
      </c>
      <c r="G50" s="189"/>
      <c r="H50" s="189">
        <v>7</v>
      </c>
      <c r="I50" s="189"/>
      <c r="J50" s="189">
        <v>310</v>
      </c>
      <c r="K50" s="189"/>
      <c r="L50" s="189">
        <v>302</v>
      </c>
      <c r="M50" s="189"/>
      <c r="N50" s="189">
        <v>81</v>
      </c>
      <c r="O50" s="189"/>
      <c r="P50" s="189">
        <v>115</v>
      </c>
    </row>
    <row r="51" spans="1:16" ht="12.75" customHeight="1">
      <c r="A51" s="67" t="s">
        <v>71</v>
      </c>
      <c r="B51" s="189">
        <v>5002</v>
      </c>
      <c r="C51" s="181"/>
      <c r="D51" s="189">
        <v>4937</v>
      </c>
      <c r="E51" s="189"/>
      <c r="F51" s="189">
        <v>53</v>
      </c>
      <c r="G51" s="189"/>
      <c r="H51" s="189">
        <v>55</v>
      </c>
      <c r="I51" s="189"/>
      <c r="J51" s="189">
        <v>4393</v>
      </c>
      <c r="K51" s="189"/>
      <c r="L51" s="189">
        <v>4294</v>
      </c>
      <c r="M51" s="189"/>
      <c r="N51" s="189">
        <v>556</v>
      </c>
      <c r="O51" s="189"/>
      <c r="P51" s="189">
        <v>588</v>
      </c>
    </row>
    <row r="52" spans="1:16" ht="12.75" customHeight="1">
      <c r="A52" s="67" t="s">
        <v>72</v>
      </c>
      <c r="B52" s="189">
        <v>1080</v>
      </c>
      <c r="C52" s="181"/>
      <c r="D52" s="189">
        <v>1018</v>
      </c>
      <c r="E52" s="189"/>
      <c r="F52" s="189">
        <v>6</v>
      </c>
      <c r="G52" s="189"/>
      <c r="H52" s="189">
        <v>4</v>
      </c>
      <c r="I52" s="189"/>
      <c r="J52" s="189">
        <v>800</v>
      </c>
      <c r="K52" s="189"/>
      <c r="L52" s="189">
        <v>753</v>
      </c>
      <c r="M52" s="189"/>
      <c r="N52" s="189">
        <v>274</v>
      </c>
      <c r="O52" s="189"/>
      <c r="P52" s="189">
        <v>261</v>
      </c>
    </row>
    <row r="53" spans="1:16" ht="6" customHeight="1">
      <c r="A53" s="67"/>
      <c r="B53" s="186"/>
      <c r="C53" s="181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</row>
    <row r="54" spans="1:22" ht="12.75" customHeight="1">
      <c r="A54" s="17" t="s">
        <v>73</v>
      </c>
      <c r="B54" s="188">
        <v>56414</v>
      </c>
      <c r="C54" s="181"/>
      <c r="D54" s="188">
        <v>56451</v>
      </c>
      <c r="E54" s="188"/>
      <c r="F54" s="188">
        <v>325</v>
      </c>
      <c r="G54" s="188"/>
      <c r="H54" s="188">
        <v>432</v>
      </c>
      <c r="I54" s="188"/>
      <c r="J54" s="188">
        <v>43116</v>
      </c>
      <c r="K54" s="188"/>
      <c r="L54" s="188">
        <v>41967</v>
      </c>
      <c r="M54" s="188"/>
      <c r="N54" s="188">
        <v>12973</v>
      </c>
      <c r="O54" s="188"/>
      <c r="P54" s="188">
        <v>14052</v>
      </c>
      <c r="S54" s="18"/>
      <c r="T54" s="18"/>
      <c r="U54" s="18"/>
      <c r="V54" s="18"/>
    </row>
    <row r="55" spans="1:16" ht="12.75" customHeight="1">
      <c r="A55" s="67" t="s">
        <v>74</v>
      </c>
      <c r="B55" s="189">
        <v>45832</v>
      </c>
      <c r="C55" s="181"/>
      <c r="D55" s="189">
        <v>45896</v>
      </c>
      <c r="E55" s="189"/>
      <c r="F55" s="189">
        <v>263</v>
      </c>
      <c r="G55" s="189"/>
      <c r="H55" s="189">
        <v>340</v>
      </c>
      <c r="I55" s="189"/>
      <c r="J55" s="189">
        <v>34806</v>
      </c>
      <c r="K55" s="189"/>
      <c r="L55" s="189">
        <v>33909</v>
      </c>
      <c r="M55" s="189"/>
      <c r="N55" s="189">
        <v>10763</v>
      </c>
      <c r="O55" s="189"/>
      <c r="P55" s="189">
        <v>11647</v>
      </c>
    </row>
    <row r="56" spans="1:16" ht="12.75" customHeight="1">
      <c r="A56" s="67" t="s">
        <v>75</v>
      </c>
      <c r="B56" s="189">
        <v>3810</v>
      </c>
      <c r="C56" s="181"/>
      <c r="D56" s="189">
        <v>3439</v>
      </c>
      <c r="E56" s="189"/>
      <c r="F56" s="189">
        <v>17</v>
      </c>
      <c r="G56" s="189"/>
      <c r="H56" s="189">
        <v>39</v>
      </c>
      <c r="I56" s="189"/>
      <c r="J56" s="189">
        <v>2971</v>
      </c>
      <c r="K56" s="189"/>
      <c r="L56" s="189">
        <v>2558</v>
      </c>
      <c r="M56" s="189"/>
      <c r="N56" s="189">
        <v>822</v>
      </c>
      <c r="O56" s="189"/>
      <c r="P56" s="189">
        <v>842</v>
      </c>
    </row>
    <row r="57" spans="1:16" ht="12.75" customHeight="1">
      <c r="A57" s="67" t="s">
        <v>76</v>
      </c>
      <c r="B57" s="189">
        <v>1734</v>
      </c>
      <c r="C57" s="181"/>
      <c r="D57" s="189">
        <v>2049</v>
      </c>
      <c r="E57" s="189"/>
      <c r="F57" s="189">
        <v>24</v>
      </c>
      <c r="G57" s="189"/>
      <c r="H57" s="189">
        <v>13</v>
      </c>
      <c r="I57" s="189"/>
      <c r="J57" s="189">
        <v>1408</v>
      </c>
      <c r="K57" s="189"/>
      <c r="L57" s="189">
        <v>1682</v>
      </c>
      <c r="M57" s="189"/>
      <c r="N57" s="189">
        <v>302</v>
      </c>
      <c r="O57" s="189"/>
      <c r="P57" s="189">
        <v>354</v>
      </c>
    </row>
    <row r="58" spans="1:16" ht="12.75" customHeight="1">
      <c r="A58" s="67" t="s">
        <v>77</v>
      </c>
      <c r="B58" s="189">
        <v>5038</v>
      </c>
      <c r="C58" s="181"/>
      <c r="D58" s="189">
        <v>5067</v>
      </c>
      <c r="E58" s="189"/>
      <c r="F58" s="189">
        <v>21</v>
      </c>
      <c r="G58" s="189"/>
      <c r="H58" s="189">
        <v>40</v>
      </c>
      <c r="I58" s="189"/>
      <c r="J58" s="189">
        <v>3931</v>
      </c>
      <c r="K58" s="189"/>
      <c r="L58" s="189">
        <v>3818</v>
      </c>
      <c r="M58" s="189"/>
      <c r="N58" s="189">
        <v>1086</v>
      </c>
      <c r="O58" s="189"/>
      <c r="P58" s="189">
        <v>1209</v>
      </c>
    </row>
    <row r="59" spans="1:16" ht="6" customHeight="1">
      <c r="A59" s="67"/>
      <c r="B59" s="189"/>
      <c r="C59" s="181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</row>
    <row r="60" spans="1:22" ht="12.75" customHeight="1">
      <c r="A60" s="17" t="s">
        <v>78</v>
      </c>
      <c r="B60" s="188">
        <v>34314</v>
      </c>
      <c r="C60" s="181"/>
      <c r="D60" s="188">
        <v>32110</v>
      </c>
      <c r="E60" s="188"/>
      <c r="F60" s="188">
        <v>199</v>
      </c>
      <c r="G60" s="188"/>
      <c r="H60" s="188">
        <v>216</v>
      </c>
      <c r="I60" s="188"/>
      <c r="J60" s="188">
        <v>26044</v>
      </c>
      <c r="K60" s="188"/>
      <c r="L60" s="188">
        <v>24627</v>
      </c>
      <c r="M60" s="188"/>
      <c r="N60" s="188">
        <v>8071</v>
      </c>
      <c r="O60" s="188"/>
      <c r="P60" s="188">
        <v>7267</v>
      </c>
      <c r="S60" s="18"/>
      <c r="T60" s="18"/>
      <c r="U60" s="18"/>
      <c r="V60" s="18"/>
    </row>
    <row r="61" spans="1:16" ht="12.75" customHeight="1">
      <c r="A61" s="67" t="s">
        <v>79</v>
      </c>
      <c r="B61" s="189">
        <v>11560</v>
      </c>
      <c r="C61" s="181"/>
      <c r="D61" s="189">
        <v>11169</v>
      </c>
      <c r="E61" s="189"/>
      <c r="F61" s="189">
        <v>34</v>
      </c>
      <c r="G61" s="189"/>
      <c r="H61" s="189">
        <v>67</v>
      </c>
      <c r="I61" s="189"/>
      <c r="J61" s="189">
        <v>8408</v>
      </c>
      <c r="K61" s="189"/>
      <c r="L61" s="189">
        <v>8617</v>
      </c>
      <c r="M61" s="189"/>
      <c r="N61" s="189">
        <v>3118</v>
      </c>
      <c r="O61" s="189"/>
      <c r="P61" s="189">
        <v>2485</v>
      </c>
    </row>
    <row r="62" spans="1:16" ht="12.75" customHeight="1">
      <c r="A62" s="67" t="s">
        <v>80</v>
      </c>
      <c r="B62" s="189">
        <v>3852</v>
      </c>
      <c r="C62" s="181"/>
      <c r="D62" s="189">
        <v>3675</v>
      </c>
      <c r="E62" s="189"/>
      <c r="F62" s="189">
        <v>30</v>
      </c>
      <c r="G62" s="189"/>
      <c r="H62" s="189">
        <v>44</v>
      </c>
      <c r="I62" s="189"/>
      <c r="J62" s="189">
        <v>3125</v>
      </c>
      <c r="K62" s="189"/>
      <c r="L62" s="189">
        <v>2880</v>
      </c>
      <c r="M62" s="189"/>
      <c r="N62" s="189">
        <v>697</v>
      </c>
      <c r="O62" s="189"/>
      <c r="P62" s="189">
        <v>751</v>
      </c>
    </row>
    <row r="63" spans="1:16" ht="12.75" customHeight="1">
      <c r="A63" s="67" t="s">
        <v>81</v>
      </c>
      <c r="B63" s="189">
        <v>18902</v>
      </c>
      <c r="C63" s="181"/>
      <c r="D63" s="189">
        <v>17266</v>
      </c>
      <c r="E63" s="189"/>
      <c r="F63" s="189">
        <v>135</v>
      </c>
      <c r="G63" s="189"/>
      <c r="H63" s="189">
        <v>105</v>
      </c>
      <c r="I63" s="189"/>
      <c r="J63" s="189">
        <v>14511</v>
      </c>
      <c r="K63" s="189"/>
      <c r="L63" s="189">
        <v>13130</v>
      </c>
      <c r="M63" s="189"/>
      <c r="N63" s="189">
        <v>4256</v>
      </c>
      <c r="O63" s="189"/>
      <c r="P63" s="189">
        <v>4031</v>
      </c>
    </row>
    <row r="64" spans="1:16" ht="6" customHeight="1">
      <c r="A64" s="67"/>
      <c r="B64" s="189"/>
      <c r="C64" s="181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</row>
    <row r="65" spans="1:22" ht="12.75" customHeight="1">
      <c r="A65" s="17" t="s">
        <v>82</v>
      </c>
      <c r="B65" s="188">
        <v>5169</v>
      </c>
      <c r="C65" s="181"/>
      <c r="D65" s="188">
        <v>4654</v>
      </c>
      <c r="E65" s="188"/>
      <c r="F65" s="188">
        <v>19</v>
      </c>
      <c r="G65" s="188"/>
      <c r="H65" s="188">
        <v>17</v>
      </c>
      <c r="I65" s="188"/>
      <c r="J65" s="188">
        <v>4231</v>
      </c>
      <c r="K65" s="188"/>
      <c r="L65" s="188">
        <v>3620</v>
      </c>
      <c r="M65" s="188"/>
      <c r="N65" s="188">
        <v>919</v>
      </c>
      <c r="O65" s="188"/>
      <c r="P65" s="188">
        <v>1017</v>
      </c>
      <c r="S65" s="18"/>
      <c r="T65" s="18"/>
      <c r="U65" s="18"/>
      <c r="V65" s="18"/>
    </row>
    <row r="66" spans="1:16" ht="12.75" customHeight="1">
      <c r="A66" s="67" t="s">
        <v>83</v>
      </c>
      <c r="B66" s="189">
        <v>3497</v>
      </c>
      <c r="C66" s="181"/>
      <c r="D66" s="189">
        <v>3130</v>
      </c>
      <c r="E66" s="189"/>
      <c r="F66" s="189">
        <v>10</v>
      </c>
      <c r="G66" s="189"/>
      <c r="H66" s="189">
        <v>12</v>
      </c>
      <c r="I66" s="189"/>
      <c r="J66" s="189">
        <v>2869</v>
      </c>
      <c r="K66" s="189"/>
      <c r="L66" s="189">
        <v>2443</v>
      </c>
      <c r="M66" s="189"/>
      <c r="N66" s="189">
        <v>618</v>
      </c>
      <c r="O66" s="189"/>
      <c r="P66" s="189">
        <v>675</v>
      </c>
    </row>
    <row r="67" spans="1:16" ht="12.75" customHeight="1">
      <c r="A67" s="67" t="s">
        <v>84</v>
      </c>
      <c r="B67" s="189">
        <v>1672</v>
      </c>
      <c r="C67" s="181"/>
      <c r="D67" s="189">
        <v>1524</v>
      </c>
      <c r="E67" s="189"/>
      <c r="F67" s="189">
        <v>9</v>
      </c>
      <c r="G67" s="189"/>
      <c r="H67" s="189">
        <v>5</v>
      </c>
      <c r="I67" s="189"/>
      <c r="J67" s="189">
        <v>1362</v>
      </c>
      <c r="K67" s="189"/>
      <c r="L67" s="189">
        <v>1177</v>
      </c>
      <c r="M67" s="189"/>
      <c r="N67" s="189">
        <v>301</v>
      </c>
      <c r="O67" s="189"/>
      <c r="P67" s="189">
        <v>342</v>
      </c>
    </row>
    <row r="68" spans="1:16" ht="6" customHeight="1">
      <c r="A68" s="67"/>
      <c r="B68" s="189"/>
      <c r="C68" s="181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</row>
    <row r="69" spans="1:22" ht="12.75" customHeight="1">
      <c r="A69" s="17" t="s">
        <v>85</v>
      </c>
      <c r="B69" s="188">
        <v>26021</v>
      </c>
      <c r="C69" s="181"/>
      <c r="D69" s="188">
        <v>26562</v>
      </c>
      <c r="E69" s="188"/>
      <c r="F69" s="188">
        <v>202</v>
      </c>
      <c r="G69" s="188"/>
      <c r="H69" s="188">
        <v>351</v>
      </c>
      <c r="I69" s="188"/>
      <c r="J69" s="188">
        <v>17802</v>
      </c>
      <c r="K69" s="188"/>
      <c r="L69" s="188">
        <v>18295</v>
      </c>
      <c r="M69" s="188"/>
      <c r="N69" s="188">
        <v>8017</v>
      </c>
      <c r="O69" s="188"/>
      <c r="P69" s="188">
        <v>7916</v>
      </c>
      <c r="S69" s="18"/>
      <c r="T69" s="18"/>
      <c r="U69" s="18"/>
      <c r="V69" s="18"/>
    </row>
    <row r="70" spans="1:16" ht="12.75" customHeight="1">
      <c r="A70" s="67" t="s">
        <v>86</v>
      </c>
      <c r="B70" s="189">
        <v>10605</v>
      </c>
      <c r="C70" s="181"/>
      <c r="D70" s="189">
        <v>10475</v>
      </c>
      <c r="E70" s="189"/>
      <c r="F70" s="189">
        <v>75</v>
      </c>
      <c r="G70" s="189"/>
      <c r="H70" s="189">
        <v>131</v>
      </c>
      <c r="I70" s="189"/>
      <c r="J70" s="189">
        <v>7241</v>
      </c>
      <c r="K70" s="189"/>
      <c r="L70" s="189">
        <v>7395</v>
      </c>
      <c r="M70" s="189"/>
      <c r="N70" s="189">
        <v>3289</v>
      </c>
      <c r="O70" s="189"/>
      <c r="P70" s="189">
        <v>2949</v>
      </c>
    </row>
    <row r="71" spans="1:16" ht="12.75" customHeight="1">
      <c r="A71" s="67" t="s">
        <v>87</v>
      </c>
      <c r="B71" s="189">
        <v>2874</v>
      </c>
      <c r="C71" s="181"/>
      <c r="D71" s="189">
        <v>2946</v>
      </c>
      <c r="E71" s="189"/>
      <c r="F71" s="189">
        <v>28</v>
      </c>
      <c r="G71" s="189"/>
      <c r="H71" s="189">
        <v>100</v>
      </c>
      <c r="I71" s="189"/>
      <c r="J71" s="189">
        <v>2155</v>
      </c>
      <c r="K71" s="189"/>
      <c r="L71" s="189">
        <v>2214</v>
      </c>
      <c r="M71" s="189"/>
      <c r="N71" s="189">
        <v>691</v>
      </c>
      <c r="O71" s="189"/>
      <c r="P71" s="189">
        <v>632</v>
      </c>
    </row>
    <row r="72" spans="1:16" ht="12.75" customHeight="1">
      <c r="A72" s="67" t="s">
        <v>88</v>
      </c>
      <c r="B72" s="189">
        <v>3216</v>
      </c>
      <c r="C72" s="181"/>
      <c r="D72" s="189">
        <v>3570</v>
      </c>
      <c r="E72" s="189"/>
      <c r="F72" s="189">
        <v>11</v>
      </c>
      <c r="G72" s="189"/>
      <c r="H72" s="189">
        <v>35</v>
      </c>
      <c r="I72" s="189"/>
      <c r="J72" s="189">
        <v>1761</v>
      </c>
      <c r="K72" s="189"/>
      <c r="L72" s="189">
        <v>2028</v>
      </c>
      <c r="M72" s="189"/>
      <c r="N72" s="189">
        <v>1444</v>
      </c>
      <c r="O72" s="189"/>
      <c r="P72" s="189">
        <v>1507</v>
      </c>
    </row>
    <row r="73" spans="1:16" ht="12.75" customHeight="1">
      <c r="A73" s="67" t="s">
        <v>89</v>
      </c>
      <c r="B73" s="189">
        <v>9326</v>
      </c>
      <c r="C73" s="181"/>
      <c r="D73" s="189">
        <v>9571</v>
      </c>
      <c r="E73" s="189"/>
      <c r="F73" s="189">
        <v>88</v>
      </c>
      <c r="G73" s="189"/>
      <c r="H73" s="189">
        <v>85</v>
      </c>
      <c r="I73" s="189"/>
      <c r="J73" s="189">
        <v>6645</v>
      </c>
      <c r="K73" s="189"/>
      <c r="L73" s="189">
        <v>6658</v>
      </c>
      <c r="M73" s="189"/>
      <c r="N73" s="189">
        <v>2593</v>
      </c>
      <c r="O73" s="189"/>
      <c r="P73" s="189">
        <v>2828</v>
      </c>
    </row>
    <row r="74" spans="1:16" ht="6" customHeight="1">
      <c r="A74" s="67"/>
      <c r="B74" s="189"/>
      <c r="C74" s="181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</row>
    <row r="75" spans="1:16" ht="12.75" customHeight="1">
      <c r="A75" s="17" t="s">
        <v>90</v>
      </c>
      <c r="B75" s="188">
        <v>55096</v>
      </c>
      <c r="C75" s="181"/>
      <c r="D75" s="188">
        <v>54848</v>
      </c>
      <c r="E75" s="188"/>
      <c r="F75" s="188">
        <v>390</v>
      </c>
      <c r="G75" s="188"/>
      <c r="H75" s="188">
        <v>391</v>
      </c>
      <c r="I75" s="188"/>
      <c r="J75" s="188">
        <v>48251</v>
      </c>
      <c r="K75" s="188"/>
      <c r="L75" s="188">
        <v>47467</v>
      </c>
      <c r="M75" s="188"/>
      <c r="N75" s="188">
        <v>6455</v>
      </c>
      <c r="O75" s="188"/>
      <c r="P75" s="188">
        <v>6990</v>
      </c>
    </row>
    <row r="76" spans="1:16" ht="6" customHeight="1">
      <c r="A76" s="67"/>
      <c r="B76" s="189"/>
      <c r="C76" s="181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</row>
    <row r="77" spans="1:16" ht="12.75" customHeight="1">
      <c r="A77" s="17" t="s">
        <v>91</v>
      </c>
      <c r="B77" s="188">
        <v>10333</v>
      </c>
      <c r="C77" s="181"/>
      <c r="D77" s="188">
        <v>11120</v>
      </c>
      <c r="E77" s="188"/>
      <c r="F77" s="188">
        <v>41</v>
      </c>
      <c r="G77" s="188"/>
      <c r="H77" s="188">
        <v>106</v>
      </c>
      <c r="I77" s="188"/>
      <c r="J77" s="188">
        <v>7527</v>
      </c>
      <c r="K77" s="188"/>
      <c r="L77" s="188">
        <v>7588</v>
      </c>
      <c r="M77" s="188"/>
      <c r="N77" s="188">
        <v>2765</v>
      </c>
      <c r="O77" s="188"/>
      <c r="P77" s="188">
        <v>3426</v>
      </c>
    </row>
    <row r="78" spans="1:16" ht="6" customHeight="1">
      <c r="A78" s="67"/>
      <c r="B78" s="189"/>
      <c r="C78" s="181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</row>
    <row r="79" spans="1:16" ht="12.75" customHeight="1">
      <c r="A79" s="17" t="s">
        <v>92</v>
      </c>
      <c r="B79" s="188">
        <v>4044</v>
      </c>
      <c r="C79" s="181"/>
      <c r="D79" s="188">
        <v>5057</v>
      </c>
      <c r="E79" s="188"/>
      <c r="F79" s="188">
        <v>61</v>
      </c>
      <c r="G79" s="188"/>
      <c r="H79" s="188">
        <v>77</v>
      </c>
      <c r="I79" s="188"/>
      <c r="J79" s="188">
        <v>2961</v>
      </c>
      <c r="K79" s="188"/>
      <c r="L79" s="188">
        <v>3769</v>
      </c>
      <c r="M79" s="188"/>
      <c r="N79" s="188">
        <v>1022</v>
      </c>
      <c r="O79" s="188"/>
      <c r="P79" s="188">
        <v>1211</v>
      </c>
    </row>
    <row r="80" spans="1:16" ht="6" customHeight="1">
      <c r="A80" s="67"/>
      <c r="B80" s="189"/>
      <c r="C80" s="181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</row>
    <row r="81" spans="1:22" ht="12.75" customHeight="1">
      <c r="A81" s="17" t="s">
        <v>93</v>
      </c>
      <c r="B81" s="188">
        <v>19267</v>
      </c>
      <c r="C81" s="181"/>
      <c r="D81" s="188">
        <v>20166</v>
      </c>
      <c r="E81" s="188"/>
      <c r="F81" s="188">
        <v>443</v>
      </c>
      <c r="G81" s="188"/>
      <c r="H81" s="188">
        <v>418</v>
      </c>
      <c r="I81" s="188"/>
      <c r="J81" s="188">
        <v>15234</v>
      </c>
      <c r="K81" s="188"/>
      <c r="L81" s="188">
        <v>15704</v>
      </c>
      <c r="M81" s="188"/>
      <c r="N81" s="188">
        <v>3590</v>
      </c>
      <c r="O81" s="188"/>
      <c r="P81" s="188">
        <v>4044</v>
      </c>
      <c r="S81" s="18"/>
      <c r="T81" s="18"/>
      <c r="U81" s="18"/>
      <c r="V81" s="18"/>
    </row>
    <row r="82" spans="1:16" ht="12.75" customHeight="1">
      <c r="A82" s="67" t="s">
        <v>94</v>
      </c>
      <c r="B82" s="189">
        <v>3598</v>
      </c>
      <c r="C82" s="181"/>
      <c r="D82" s="189">
        <v>3537</v>
      </c>
      <c r="E82" s="189"/>
      <c r="F82" s="189">
        <v>70</v>
      </c>
      <c r="G82" s="189"/>
      <c r="H82" s="189">
        <v>92</v>
      </c>
      <c r="I82" s="189"/>
      <c r="J82" s="189">
        <v>2993</v>
      </c>
      <c r="K82" s="189"/>
      <c r="L82" s="189">
        <v>2992</v>
      </c>
      <c r="M82" s="189"/>
      <c r="N82" s="189">
        <v>535</v>
      </c>
      <c r="O82" s="189"/>
      <c r="P82" s="189">
        <v>453</v>
      </c>
    </row>
    <row r="83" spans="1:16" ht="12.75" customHeight="1">
      <c r="A83" s="67" t="s">
        <v>95</v>
      </c>
      <c r="B83" s="189">
        <v>4876</v>
      </c>
      <c r="C83" s="181"/>
      <c r="D83" s="189">
        <v>5022</v>
      </c>
      <c r="E83" s="189"/>
      <c r="F83" s="189">
        <v>180</v>
      </c>
      <c r="G83" s="189"/>
      <c r="H83" s="189">
        <v>81</v>
      </c>
      <c r="I83" s="189"/>
      <c r="J83" s="189">
        <v>3364</v>
      </c>
      <c r="K83" s="189"/>
      <c r="L83" s="189">
        <v>3152</v>
      </c>
      <c r="M83" s="189"/>
      <c r="N83" s="189">
        <v>1332</v>
      </c>
      <c r="O83" s="189"/>
      <c r="P83" s="189">
        <v>1789</v>
      </c>
    </row>
    <row r="84" spans="1:16" ht="12.75" customHeight="1">
      <c r="A84" s="67" t="s">
        <v>96</v>
      </c>
      <c r="B84" s="189">
        <v>10793</v>
      </c>
      <c r="C84" s="181"/>
      <c r="D84" s="189">
        <v>11607</v>
      </c>
      <c r="E84" s="189"/>
      <c r="F84" s="189">
        <v>193</v>
      </c>
      <c r="G84" s="189"/>
      <c r="H84" s="189">
        <v>245</v>
      </c>
      <c r="I84" s="189"/>
      <c r="J84" s="189">
        <v>8877</v>
      </c>
      <c r="K84" s="189"/>
      <c r="L84" s="189">
        <v>9560</v>
      </c>
      <c r="M84" s="189"/>
      <c r="N84" s="189">
        <v>1723</v>
      </c>
      <c r="O84" s="189"/>
      <c r="P84" s="189">
        <v>1802</v>
      </c>
    </row>
    <row r="85" spans="1:16" ht="6" customHeight="1">
      <c r="A85" s="67"/>
      <c r="B85" s="189"/>
      <c r="C85" s="181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</row>
    <row r="86" spans="1:16" ht="12.75" customHeight="1">
      <c r="A86" s="17" t="s">
        <v>97</v>
      </c>
      <c r="B86" s="188">
        <v>2506</v>
      </c>
      <c r="C86" s="181"/>
      <c r="D86" s="188">
        <v>2877</v>
      </c>
      <c r="E86" s="188"/>
      <c r="F86" s="188">
        <v>46</v>
      </c>
      <c r="G86" s="188"/>
      <c r="H86" s="188">
        <v>22</v>
      </c>
      <c r="I86" s="188"/>
      <c r="J86" s="188">
        <v>2091</v>
      </c>
      <c r="K86" s="188"/>
      <c r="L86" s="188">
        <v>2476</v>
      </c>
      <c r="M86" s="188"/>
      <c r="N86" s="188">
        <v>369</v>
      </c>
      <c r="O86" s="188"/>
      <c r="P86" s="188">
        <v>379</v>
      </c>
    </row>
    <row r="87" spans="1:16" ht="6" customHeight="1">
      <c r="A87" s="67"/>
      <c r="B87" s="189"/>
      <c r="C87" s="181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</row>
    <row r="88" spans="1:16" ht="12.75" customHeight="1">
      <c r="A88" s="181" t="s">
        <v>149</v>
      </c>
      <c r="B88" s="189">
        <v>878</v>
      </c>
      <c r="C88" s="181"/>
      <c r="D88" s="189">
        <v>718</v>
      </c>
      <c r="E88" s="189"/>
      <c r="F88" s="189">
        <v>35</v>
      </c>
      <c r="G88" s="189"/>
      <c r="H88" s="189">
        <v>17</v>
      </c>
      <c r="I88" s="189"/>
      <c r="J88" s="189">
        <v>660</v>
      </c>
      <c r="K88" s="189"/>
      <c r="L88" s="189">
        <v>570</v>
      </c>
      <c r="M88" s="189"/>
      <c r="N88" s="189">
        <v>183</v>
      </c>
      <c r="O88" s="189"/>
      <c r="P88" s="189">
        <v>131</v>
      </c>
    </row>
    <row r="89" ht="8.25" customHeight="1"/>
    <row r="90" spans="1:16" ht="12.75" customHeight="1">
      <c r="A90" s="349"/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</row>
  </sheetData>
  <sheetProtection/>
  <mergeCells count="11">
    <mergeCell ref="K1:Q1"/>
    <mergeCell ref="A90:P90"/>
    <mergeCell ref="A1:D1"/>
    <mergeCell ref="J2:P4"/>
    <mergeCell ref="A6:A8"/>
    <mergeCell ref="B6:D6"/>
    <mergeCell ref="F6:H6"/>
    <mergeCell ref="J6:L6"/>
    <mergeCell ref="N6:P6"/>
    <mergeCell ref="I6:I8"/>
    <mergeCell ref="M6:M8"/>
  </mergeCells>
  <hyperlinks>
    <hyperlink ref="K1" location="Fuente!A1" display="Fuente"/>
    <hyperlink ref="K1:Q1" location="Inicio!A1" display="Volver Inicio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9"/>
  <sheetViews>
    <sheetView zoomScalePageLayoutView="0" workbookViewId="0" topLeftCell="A1">
      <selection activeCell="A1" sqref="A1:D1"/>
    </sheetView>
  </sheetViews>
  <sheetFormatPr defaultColWidth="8.421875" defaultRowHeight="12.75"/>
  <cols>
    <col min="1" max="1" width="27.421875" style="73" customWidth="1"/>
    <col min="2" max="2" width="8.57421875" style="41" customWidth="1"/>
    <col min="3" max="3" width="0.85546875" style="41" customWidth="1"/>
    <col min="4" max="4" width="8.140625" style="41" customWidth="1"/>
    <col min="5" max="5" width="0.9921875" style="41" customWidth="1"/>
    <col min="6" max="6" width="7.57421875" style="41" customWidth="1"/>
    <col min="7" max="7" width="0.85546875" style="41" customWidth="1"/>
    <col min="8" max="8" width="8.28125" style="41" customWidth="1"/>
    <col min="9" max="9" width="0.9921875" style="41" customWidth="1"/>
    <col min="10" max="10" width="7.57421875" style="41" customWidth="1"/>
    <col min="11" max="11" width="0.85546875" style="41" customWidth="1"/>
    <col min="12" max="12" width="7.57421875" style="41" customWidth="1"/>
    <col min="13" max="13" width="0.9921875" style="7" customWidth="1"/>
    <col min="14" max="14" width="7.57421875" style="41" customWidth="1"/>
    <col min="15" max="15" width="0.85546875" style="41" customWidth="1"/>
    <col min="16" max="16" width="7.7109375" style="41" customWidth="1"/>
    <col min="17" max="17" width="0.9921875" style="41" customWidth="1"/>
    <col min="18" max="18" width="7.57421875" style="41" customWidth="1"/>
    <col min="19" max="19" width="0.85546875" style="41" customWidth="1"/>
    <col min="20" max="20" width="7.57421875" style="41" customWidth="1"/>
    <col min="21" max="21" width="0.9921875" style="41" customWidth="1"/>
    <col min="22" max="22" width="7.57421875" style="41" customWidth="1"/>
    <col min="23" max="23" width="0.85546875" style="41" customWidth="1"/>
    <col min="24" max="24" width="7.57421875" style="41" customWidth="1"/>
    <col min="25" max="25" width="0.9921875" style="41" customWidth="1"/>
    <col min="26" max="26" width="7.7109375" style="41" customWidth="1"/>
    <col min="27" max="27" width="0.9921875" style="41" customWidth="1"/>
    <col min="28" max="28" width="7.57421875" style="41" customWidth="1"/>
    <col min="29" max="16384" width="8.421875" style="41" customWidth="1"/>
  </cols>
  <sheetData>
    <row r="1" spans="1:28" ht="16.5" customHeight="1">
      <c r="A1" s="330" t="s">
        <v>0</v>
      </c>
      <c r="B1" s="327"/>
      <c r="C1" s="327"/>
      <c r="D1" s="327"/>
      <c r="E1" s="9"/>
      <c r="F1" s="9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2" t="s">
        <v>98</v>
      </c>
      <c r="U1" s="2"/>
      <c r="V1" s="310" t="s">
        <v>113</v>
      </c>
      <c r="W1" s="310"/>
      <c r="X1" s="310"/>
      <c r="Y1" s="310"/>
      <c r="Z1" s="310"/>
      <c r="AA1" s="310"/>
      <c r="AB1" s="310"/>
    </row>
    <row r="2" spans="1:28" ht="16.5" customHeight="1">
      <c r="A2" s="6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326" t="s">
        <v>99</v>
      </c>
      <c r="U2" s="303"/>
      <c r="V2" s="303"/>
      <c r="W2" s="303"/>
      <c r="X2" s="303"/>
      <c r="Y2" s="303"/>
      <c r="Z2" s="303"/>
      <c r="AA2" s="303"/>
      <c r="AB2" s="303"/>
    </row>
    <row r="3" spans="1:28" ht="16.5" customHeight="1">
      <c r="A3" s="6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303"/>
      <c r="U3" s="303"/>
      <c r="V3" s="303"/>
      <c r="W3" s="303"/>
      <c r="X3" s="303"/>
      <c r="Y3" s="303"/>
      <c r="Z3" s="303"/>
      <c r="AA3" s="303"/>
      <c r="AB3" s="303"/>
    </row>
    <row r="4" spans="1:28" ht="16.5" customHeight="1">
      <c r="A4" s="6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303"/>
      <c r="U4" s="303"/>
      <c r="V4" s="303"/>
      <c r="W4" s="303"/>
      <c r="X4" s="303"/>
      <c r="Y4" s="303"/>
      <c r="Z4" s="303"/>
      <c r="AA4" s="303"/>
      <c r="AB4" s="303"/>
    </row>
    <row r="5" spans="1:28" ht="13.5" thickBot="1">
      <c r="A5" s="5"/>
      <c r="B5" s="110"/>
      <c r="C5" s="110"/>
      <c r="D5" s="111"/>
      <c r="E5" s="111"/>
      <c r="F5" s="111"/>
      <c r="G5" s="111"/>
      <c r="H5" s="111"/>
      <c r="I5" s="111"/>
      <c r="J5" s="111"/>
      <c r="K5" s="111"/>
      <c r="L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28" ht="49.5" customHeight="1" thickBot="1">
      <c r="A6" s="331"/>
      <c r="B6" s="364" t="s">
        <v>34</v>
      </c>
      <c r="C6" s="364"/>
      <c r="D6" s="364"/>
      <c r="E6" s="363"/>
      <c r="F6" s="360" t="s">
        <v>100</v>
      </c>
      <c r="G6" s="360"/>
      <c r="H6" s="360"/>
      <c r="I6" s="365"/>
      <c r="J6" s="360" t="s">
        <v>101</v>
      </c>
      <c r="K6" s="360"/>
      <c r="L6" s="360"/>
      <c r="M6" s="361"/>
      <c r="N6" s="360" t="s">
        <v>102</v>
      </c>
      <c r="O6" s="360"/>
      <c r="P6" s="360"/>
      <c r="Q6" s="363"/>
      <c r="R6" s="360" t="s">
        <v>103</v>
      </c>
      <c r="S6" s="360"/>
      <c r="T6" s="360"/>
      <c r="U6" s="363"/>
      <c r="V6" s="360" t="s">
        <v>104</v>
      </c>
      <c r="W6" s="360"/>
      <c r="X6" s="360"/>
      <c r="Y6" s="367">
        <v>335</v>
      </c>
      <c r="Z6" s="360" t="s">
        <v>105</v>
      </c>
      <c r="AA6" s="360"/>
      <c r="AB6" s="360"/>
    </row>
    <row r="7" spans="1:28" ht="16.5" customHeight="1">
      <c r="A7" s="331"/>
      <c r="B7" s="195">
        <v>2013</v>
      </c>
      <c r="C7" s="196"/>
      <c r="D7" s="195">
        <v>2014</v>
      </c>
      <c r="E7" s="362"/>
      <c r="F7" s="195">
        <v>2013</v>
      </c>
      <c r="G7" s="196"/>
      <c r="H7" s="195">
        <v>2014</v>
      </c>
      <c r="I7" s="366"/>
      <c r="J7" s="195">
        <v>2013</v>
      </c>
      <c r="K7" s="196"/>
      <c r="L7" s="195">
        <v>2014</v>
      </c>
      <c r="M7" s="362"/>
      <c r="N7" s="195">
        <v>2013</v>
      </c>
      <c r="O7" s="196"/>
      <c r="P7" s="195">
        <v>2014</v>
      </c>
      <c r="Q7" s="362"/>
      <c r="R7" s="195">
        <v>2013</v>
      </c>
      <c r="S7" s="196"/>
      <c r="T7" s="195">
        <v>2014</v>
      </c>
      <c r="U7" s="362"/>
      <c r="V7" s="195">
        <v>2013</v>
      </c>
      <c r="W7" s="196"/>
      <c r="X7" s="195">
        <v>2014</v>
      </c>
      <c r="Y7" s="362"/>
      <c r="Z7" s="195">
        <v>2013</v>
      </c>
      <c r="AA7" s="196"/>
      <c r="AB7" s="195">
        <v>2014</v>
      </c>
    </row>
    <row r="8" spans="1:28" ht="8.25" customHeight="1">
      <c r="A8" s="331"/>
      <c r="B8" s="197"/>
      <c r="C8" s="197"/>
      <c r="D8" s="197"/>
      <c r="E8" s="362"/>
      <c r="F8" s="197"/>
      <c r="G8" s="197"/>
      <c r="H8" s="197"/>
      <c r="I8" s="366"/>
      <c r="J8" s="198"/>
      <c r="K8" s="198"/>
      <c r="L8" s="198"/>
      <c r="M8" s="362"/>
      <c r="N8" s="197"/>
      <c r="O8" s="197"/>
      <c r="P8" s="197"/>
      <c r="Q8" s="362"/>
      <c r="R8" s="197"/>
      <c r="S8" s="197"/>
      <c r="T8" s="197"/>
      <c r="U8" s="362"/>
      <c r="V8" s="197"/>
      <c r="W8" s="197"/>
      <c r="X8" s="194"/>
      <c r="Y8" s="362"/>
      <c r="Z8" s="197"/>
      <c r="AA8" s="197"/>
      <c r="AB8" s="197"/>
    </row>
    <row r="9" spans="1:28" s="19" customFormat="1" ht="16.5" customHeight="1">
      <c r="A9" s="4" t="s">
        <v>34</v>
      </c>
      <c r="B9" s="199">
        <v>119115</v>
      </c>
      <c r="C9" s="199"/>
      <c r="D9" s="199">
        <v>118225</v>
      </c>
      <c r="E9" s="362"/>
      <c r="F9" s="199">
        <v>31028</v>
      </c>
      <c r="G9" s="199"/>
      <c r="H9" s="199">
        <v>27858</v>
      </c>
      <c r="I9" s="366"/>
      <c r="J9" s="199">
        <v>5583</v>
      </c>
      <c r="K9" s="199"/>
      <c r="L9" s="199">
        <v>5709</v>
      </c>
      <c r="M9" s="362"/>
      <c r="N9" s="199">
        <v>10459</v>
      </c>
      <c r="O9" s="199"/>
      <c r="P9" s="199">
        <v>9425</v>
      </c>
      <c r="Q9" s="362"/>
      <c r="R9" s="199">
        <v>45856</v>
      </c>
      <c r="S9" s="199"/>
      <c r="T9" s="199">
        <v>48508</v>
      </c>
      <c r="U9" s="362"/>
      <c r="V9" s="199">
        <v>21810</v>
      </c>
      <c r="W9" s="199"/>
      <c r="X9" s="199">
        <v>21204</v>
      </c>
      <c r="Y9" s="362"/>
      <c r="Z9" s="199">
        <v>6380</v>
      </c>
      <c r="AA9" s="199"/>
      <c r="AB9" s="199">
        <v>5521</v>
      </c>
    </row>
    <row r="10" spans="1:28" ht="5.25" customHeight="1">
      <c r="A10" s="4"/>
      <c r="B10" s="200"/>
      <c r="C10" s="200"/>
      <c r="D10" s="200"/>
      <c r="E10" s="362"/>
      <c r="F10" s="200"/>
      <c r="G10" s="200"/>
      <c r="H10" s="200"/>
      <c r="I10" s="366"/>
      <c r="J10" s="200"/>
      <c r="K10" s="200"/>
      <c r="L10" s="200"/>
      <c r="M10" s="362"/>
      <c r="N10" s="200"/>
      <c r="O10" s="200"/>
      <c r="P10" s="200"/>
      <c r="Q10" s="362"/>
      <c r="R10" s="200"/>
      <c r="S10" s="200"/>
      <c r="T10" s="200"/>
      <c r="U10" s="362"/>
      <c r="V10" s="200"/>
      <c r="W10" s="200"/>
      <c r="X10" s="200"/>
      <c r="Y10" s="362"/>
      <c r="Z10" s="200"/>
      <c r="AA10" s="200"/>
      <c r="AB10" s="200"/>
    </row>
    <row r="11" spans="1:28" s="19" customFormat="1" ht="12.75" customHeight="1">
      <c r="A11" s="4" t="s">
        <v>37</v>
      </c>
      <c r="B11" s="199">
        <v>17220</v>
      </c>
      <c r="C11" s="199"/>
      <c r="D11" s="199">
        <v>16912</v>
      </c>
      <c r="E11" s="362"/>
      <c r="F11" s="199">
        <v>5058</v>
      </c>
      <c r="G11" s="199"/>
      <c r="H11" s="199">
        <v>4384</v>
      </c>
      <c r="I11" s="366"/>
      <c r="J11" s="199">
        <v>877</v>
      </c>
      <c r="K11" s="199"/>
      <c r="L11" s="199">
        <v>1154</v>
      </c>
      <c r="M11" s="362"/>
      <c r="N11" s="199">
        <v>1879</v>
      </c>
      <c r="O11" s="199"/>
      <c r="P11" s="199">
        <v>1537</v>
      </c>
      <c r="Q11" s="362"/>
      <c r="R11" s="199">
        <v>6551</v>
      </c>
      <c r="S11" s="199"/>
      <c r="T11" s="199">
        <v>6526</v>
      </c>
      <c r="U11" s="362"/>
      <c r="V11" s="199">
        <v>2405</v>
      </c>
      <c r="W11" s="199"/>
      <c r="X11" s="199">
        <v>2525</v>
      </c>
      <c r="Y11" s="362"/>
      <c r="Z11" s="199">
        <v>1258</v>
      </c>
      <c r="AA11" s="199"/>
      <c r="AB11" s="199">
        <v>786</v>
      </c>
    </row>
    <row r="12" spans="1:28" ht="12.75" customHeight="1">
      <c r="A12" s="5" t="s">
        <v>38</v>
      </c>
      <c r="B12" s="200">
        <v>1819</v>
      </c>
      <c r="C12" s="200"/>
      <c r="D12" s="200">
        <v>2102</v>
      </c>
      <c r="E12" s="362"/>
      <c r="F12" s="194">
        <v>441</v>
      </c>
      <c r="G12" s="200"/>
      <c r="H12" s="200">
        <v>504</v>
      </c>
      <c r="I12" s="366"/>
      <c r="J12" s="200">
        <v>65</v>
      </c>
      <c r="K12" s="200"/>
      <c r="L12" s="200">
        <v>137</v>
      </c>
      <c r="M12" s="362"/>
      <c r="N12" s="200">
        <v>139</v>
      </c>
      <c r="O12" s="200"/>
      <c r="P12" s="200">
        <v>169</v>
      </c>
      <c r="Q12" s="362"/>
      <c r="R12" s="200">
        <v>767</v>
      </c>
      <c r="S12" s="200"/>
      <c r="T12" s="200">
        <v>832</v>
      </c>
      <c r="U12" s="362"/>
      <c r="V12" s="200">
        <v>315</v>
      </c>
      <c r="W12" s="200"/>
      <c r="X12" s="200">
        <v>385</v>
      </c>
      <c r="Y12" s="362"/>
      <c r="Z12" s="200">
        <v>114</v>
      </c>
      <c r="AA12" s="200"/>
      <c r="AB12" s="200">
        <v>75</v>
      </c>
    </row>
    <row r="13" spans="1:28" ht="12.75" customHeight="1">
      <c r="A13" s="5" t="s">
        <v>39</v>
      </c>
      <c r="B13" s="200">
        <v>2223</v>
      </c>
      <c r="C13" s="200"/>
      <c r="D13" s="200">
        <v>2014</v>
      </c>
      <c r="E13" s="362"/>
      <c r="F13" s="200">
        <v>746</v>
      </c>
      <c r="G13" s="200"/>
      <c r="H13" s="200">
        <v>588</v>
      </c>
      <c r="I13" s="366"/>
      <c r="J13" s="200">
        <v>197</v>
      </c>
      <c r="K13" s="200"/>
      <c r="L13" s="200">
        <v>175</v>
      </c>
      <c r="M13" s="362"/>
      <c r="N13" s="200">
        <v>265</v>
      </c>
      <c r="O13" s="200"/>
      <c r="P13" s="200">
        <v>172</v>
      </c>
      <c r="Q13" s="362"/>
      <c r="R13" s="200">
        <v>840</v>
      </c>
      <c r="S13" s="200"/>
      <c r="T13" s="200">
        <v>732</v>
      </c>
      <c r="U13" s="362"/>
      <c r="V13" s="200">
        <v>233</v>
      </c>
      <c r="W13" s="200"/>
      <c r="X13" s="200">
        <v>328</v>
      </c>
      <c r="Y13" s="362"/>
      <c r="Z13" s="200">
        <v>131</v>
      </c>
      <c r="AA13" s="200"/>
      <c r="AB13" s="200">
        <v>19</v>
      </c>
    </row>
    <row r="14" spans="1:28" ht="12.75" customHeight="1">
      <c r="A14" s="5" t="s">
        <v>40</v>
      </c>
      <c r="B14" s="200">
        <v>1589</v>
      </c>
      <c r="C14" s="200"/>
      <c r="D14" s="200">
        <v>1166</v>
      </c>
      <c r="E14" s="362"/>
      <c r="F14" s="200">
        <v>255</v>
      </c>
      <c r="G14" s="200"/>
      <c r="H14" s="200">
        <v>222</v>
      </c>
      <c r="I14" s="366"/>
      <c r="J14" s="200">
        <v>13</v>
      </c>
      <c r="K14" s="200"/>
      <c r="L14" s="200">
        <v>38</v>
      </c>
      <c r="M14" s="362"/>
      <c r="N14" s="200">
        <v>95</v>
      </c>
      <c r="O14" s="200"/>
      <c r="P14" s="200">
        <v>102</v>
      </c>
      <c r="Q14" s="362"/>
      <c r="R14" s="200">
        <v>632</v>
      </c>
      <c r="S14" s="200"/>
      <c r="T14" s="200">
        <v>557</v>
      </c>
      <c r="U14" s="362"/>
      <c r="V14" s="200">
        <v>156</v>
      </c>
      <c r="W14" s="200"/>
      <c r="X14" s="200">
        <v>156</v>
      </c>
      <c r="Y14" s="362"/>
      <c r="Z14" s="200">
        <v>433</v>
      </c>
      <c r="AA14" s="200"/>
      <c r="AB14" s="200">
        <v>91</v>
      </c>
    </row>
    <row r="15" spans="1:28" ht="12.75" customHeight="1">
      <c r="A15" s="5" t="s">
        <v>41</v>
      </c>
      <c r="B15" s="200">
        <v>1923</v>
      </c>
      <c r="C15" s="200"/>
      <c r="D15" s="200">
        <v>2014</v>
      </c>
      <c r="E15" s="362"/>
      <c r="F15" s="200">
        <v>527</v>
      </c>
      <c r="G15" s="200"/>
      <c r="H15" s="200">
        <v>455</v>
      </c>
      <c r="I15" s="366"/>
      <c r="J15" s="200">
        <v>62</v>
      </c>
      <c r="K15" s="200"/>
      <c r="L15" s="200">
        <v>100</v>
      </c>
      <c r="M15" s="362"/>
      <c r="N15" s="200">
        <v>194</v>
      </c>
      <c r="O15" s="200"/>
      <c r="P15" s="200">
        <v>157</v>
      </c>
      <c r="Q15" s="362"/>
      <c r="R15" s="200">
        <v>925</v>
      </c>
      <c r="S15" s="200"/>
      <c r="T15" s="200">
        <v>939</v>
      </c>
      <c r="U15" s="362"/>
      <c r="V15" s="200">
        <v>218</v>
      </c>
      <c r="W15" s="200"/>
      <c r="X15" s="200">
        <v>229</v>
      </c>
      <c r="Y15" s="362"/>
      <c r="Z15" s="200">
        <v>134</v>
      </c>
      <c r="AA15" s="200"/>
      <c r="AB15" s="200">
        <v>134</v>
      </c>
    </row>
    <row r="16" spans="1:28" ht="12.75" customHeight="1">
      <c r="A16" s="5" t="s">
        <v>42</v>
      </c>
      <c r="B16" s="200">
        <v>1010</v>
      </c>
      <c r="C16" s="200"/>
      <c r="D16" s="200">
        <v>1107</v>
      </c>
      <c r="E16" s="362"/>
      <c r="F16" s="200">
        <v>328</v>
      </c>
      <c r="G16" s="200"/>
      <c r="H16" s="200">
        <v>399</v>
      </c>
      <c r="I16" s="366"/>
      <c r="J16" s="200">
        <v>167</v>
      </c>
      <c r="K16" s="200"/>
      <c r="L16" s="200">
        <v>186</v>
      </c>
      <c r="M16" s="362"/>
      <c r="N16" s="200">
        <v>156</v>
      </c>
      <c r="O16" s="200"/>
      <c r="P16" s="200">
        <v>112</v>
      </c>
      <c r="Q16" s="362"/>
      <c r="R16" s="200">
        <v>230</v>
      </c>
      <c r="S16" s="200"/>
      <c r="T16" s="200">
        <v>217</v>
      </c>
      <c r="U16" s="362"/>
      <c r="V16" s="200">
        <v>162</v>
      </c>
      <c r="W16" s="200"/>
      <c r="X16" s="200">
        <v>150</v>
      </c>
      <c r="Y16" s="362"/>
      <c r="Z16" s="200">
        <v>34</v>
      </c>
      <c r="AA16" s="200"/>
      <c r="AB16" s="200">
        <v>43</v>
      </c>
    </row>
    <row r="17" spans="1:28" ht="12.75" customHeight="1">
      <c r="A17" s="5" t="s">
        <v>43</v>
      </c>
      <c r="B17" s="200">
        <v>955</v>
      </c>
      <c r="C17" s="200"/>
      <c r="D17" s="200">
        <v>722</v>
      </c>
      <c r="E17" s="362"/>
      <c r="F17" s="200">
        <v>332</v>
      </c>
      <c r="G17" s="200"/>
      <c r="H17" s="200">
        <v>225</v>
      </c>
      <c r="I17" s="366"/>
      <c r="J17" s="200">
        <v>8</v>
      </c>
      <c r="K17" s="200"/>
      <c r="L17" s="200">
        <v>4</v>
      </c>
      <c r="M17" s="362"/>
      <c r="N17" s="200">
        <v>150</v>
      </c>
      <c r="O17" s="200"/>
      <c r="P17" s="200">
        <v>101</v>
      </c>
      <c r="Q17" s="362"/>
      <c r="R17" s="200">
        <v>345</v>
      </c>
      <c r="S17" s="200"/>
      <c r="T17" s="200">
        <v>304</v>
      </c>
      <c r="U17" s="362"/>
      <c r="V17" s="200">
        <v>114</v>
      </c>
      <c r="W17" s="200"/>
      <c r="X17" s="200">
        <v>69</v>
      </c>
      <c r="Y17" s="362"/>
      <c r="Z17" s="200">
        <v>10</v>
      </c>
      <c r="AA17" s="200"/>
      <c r="AB17" s="200">
        <v>19</v>
      </c>
    </row>
    <row r="18" spans="1:28" ht="12.75" customHeight="1">
      <c r="A18" s="5" t="s">
        <v>44</v>
      </c>
      <c r="B18" s="200">
        <v>3168</v>
      </c>
      <c r="C18" s="200"/>
      <c r="D18" s="200">
        <v>3177</v>
      </c>
      <c r="E18" s="362"/>
      <c r="F18" s="200">
        <v>925</v>
      </c>
      <c r="G18" s="200"/>
      <c r="H18" s="200">
        <v>858</v>
      </c>
      <c r="I18" s="366"/>
      <c r="J18" s="200">
        <v>94</v>
      </c>
      <c r="K18" s="200"/>
      <c r="L18" s="200">
        <v>108</v>
      </c>
      <c r="M18" s="362"/>
      <c r="N18" s="200">
        <v>362</v>
      </c>
      <c r="O18" s="200"/>
      <c r="P18" s="200">
        <v>291</v>
      </c>
      <c r="Q18" s="362"/>
      <c r="R18" s="200">
        <v>1267</v>
      </c>
      <c r="S18" s="200"/>
      <c r="T18" s="200">
        <v>1369</v>
      </c>
      <c r="U18" s="362"/>
      <c r="V18" s="200">
        <v>579</v>
      </c>
      <c r="W18" s="200"/>
      <c r="X18" s="200">
        <v>435</v>
      </c>
      <c r="Y18" s="362"/>
      <c r="Z18" s="200">
        <v>128</v>
      </c>
      <c r="AA18" s="200"/>
      <c r="AB18" s="200">
        <v>116</v>
      </c>
    </row>
    <row r="19" spans="1:28" ht="12.75" customHeight="1">
      <c r="A19" s="5" t="s">
        <v>45</v>
      </c>
      <c r="B19" s="200">
        <v>4533</v>
      </c>
      <c r="C19" s="200"/>
      <c r="D19" s="200">
        <v>4610</v>
      </c>
      <c r="E19" s="362"/>
      <c r="F19" s="200">
        <v>1504</v>
      </c>
      <c r="G19" s="200"/>
      <c r="H19" s="200">
        <v>1133</v>
      </c>
      <c r="I19" s="366"/>
      <c r="J19" s="200">
        <v>271</v>
      </c>
      <c r="K19" s="200"/>
      <c r="L19" s="200">
        <v>406</v>
      </c>
      <c r="M19" s="362"/>
      <c r="N19" s="200">
        <v>518</v>
      </c>
      <c r="O19" s="200"/>
      <c r="P19" s="200">
        <v>433</v>
      </c>
      <c r="Q19" s="362"/>
      <c r="R19" s="200">
        <v>1545</v>
      </c>
      <c r="S19" s="200"/>
      <c r="T19" s="200">
        <v>1576</v>
      </c>
      <c r="U19" s="362"/>
      <c r="V19" s="200">
        <v>628</v>
      </c>
      <c r="W19" s="200"/>
      <c r="X19" s="200">
        <v>773</v>
      </c>
      <c r="Y19" s="362"/>
      <c r="Z19" s="200">
        <v>274</v>
      </c>
      <c r="AA19" s="200"/>
      <c r="AB19" s="200">
        <v>289</v>
      </c>
    </row>
    <row r="20" spans="1:28" ht="6" customHeight="1">
      <c r="A20" s="5"/>
      <c r="B20" s="200"/>
      <c r="C20" s="200"/>
      <c r="D20" s="200"/>
      <c r="E20" s="362"/>
      <c r="F20" s="200"/>
      <c r="G20" s="200"/>
      <c r="H20" s="200"/>
      <c r="I20" s="366"/>
      <c r="J20" s="200"/>
      <c r="K20" s="200"/>
      <c r="L20" s="200"/>
      <c r="M20" s="362"/>
      <c r="N20" s="200"/>
      <c r="O20" s="200"/>
      <c r="P20" s="200"/>
      <c r="Q20" s="362"/>
      <c r="R20" s="200"/>
      <c r="S20" s="200"/>
      <c r="T20" s="200"/>
      <c r="U20" s="362"/>
      <c r="V20" s="200"/>
      <c r="W20" s="200"/>
      <c r="X20" s="200"/>
      <c r="Y20" s="362"/>
      <c r="Z20" s="200"/>
      <c r="AA20" s="200"/>
      <c r="AB20" s="200"/>
    </row>
    <row r="21" spans="1:28" s="19" customFormat="1" ht="12.75" customHeight="1">
      <c r="A21" s="4" t="s">
        <v>46</v>
      </c>
      <c r="B21" s="199">
        <v>2607</v>
      </c>
      <c r="C21" s="199"/>
      <c r="D21" s="199">
        <v>2992</v>
      </c>
      <c r="E21" s="362"/>
      <c r="F21" s="199">
        <v>624</v>
      </c>
      <c r="G21" s="199"/>
      <c r="H21" s="199">
        <v>639</v>
      </c>
      <c r="I21" s="366"/>
      <c r="J21" s="199">
        <v>60</v>
      </c>
      <c r="K21" s="199"/>
      <c r="L21" s="199">
        <v>80</v>
      </c>
      <c r="M21" s="362"/>
      <c r="N21" s="199">
        <v>133</v>
      </c>
      <c r="O21" s="199"/>
      <c r="P21" s="199">
        <v>180</v>
      </c>
      <c r="Q21" s="362"/>
      <c r="R21" s="199">
        <v>1230</v>
      </c>
      <c r="S21" s="199"/>
      <c r="T21" s="199">
        <v>1466</v>
      </c>
      <c r="U21" s="362"/>
      <c r="V21" s="199">
        <v>441</v>
      </c>
      <c r="W21" s="199"/>
      <c r="X21" s="199">
        <v>472</v>
      </c>
      <c r="Y21" s="362"/>
      <c r="Z21" s="199">
        <v>168</v>
      </c>
      <c r="AA21" s="199"/>
      <c r="AB21" s="199">
        <v>155</v>
      </c>
    </row>
    <row r="22" spans="1:28" ht="12.75" customHeight="1">
      <c r="A22" s="5" t="s">
        <v>47</v>
      </c>
      <c r="B22" s="200">
        <v>237</v>
      </c>
      <c r="C22" s="200"/>
      <c r="D22" s="200">
        <v>226</v>
      </c>
      <c r="E22" s="362"/>
      <c r="F22" s="200">
        <v>62</v>
      </c>
      <c r="G22" s="200"/>
      <c r="H22" s="200">
        <v>34</v>
      </c>
      <c r="I22" s="366"/>
      <c r="J22" s="200">
        <v>4</v>
      </c>
      <c r="K22" s="200"/>
      <c r="L22" s="200">
        <v>5</v>
      </c>
      <c r="M22" s="362"/>
      <c r="N22" s="200">
        <v>8</v>
      </c>
      <c r="O22" s="200"/>
      <c r="P22" s="200">
        <v>22</v>
      </c>
      <c r="Q22" s="362"/>
      <c r="R22" s="200">
        <v>134</v>
      </c>
      <c r="S22" s="200"/>
      <c r="T22" s="200">
        <v>136</v>
      </c>
      <c r="U22" s="362"/>
      <c r="V22" s="200">
        <v>29</v>
      </c>
      <c r="W22" s="200"/>
      <c r="X22" s="200">
        <v>29</v>
      </c>
      <c r="Y22" s="362"/>
      <c r="Z22" s="200">
        <v>4</v>
      </c>
      <c r="AA22" s="200"/>
      <c r="AB22" s="200">
        <v>0</v>
      </c>
    </row>
    <row r="23" spans="1:28" ht="12.75" customHeight="1">
      <c r="A23" s="5" t="s">
        <v>48</v>
      </c>
      <c r="B23" s="200">
        <v>87</v>
      </c>
      <c r="C23" s="200"/>
      <c r="D23" s="200">
        <v>74</v>
      </c>
      <c r="E23" s="362"/>
      <c r="F23" s="200">
        <v>23</v>
      </c>
      <c r="G23" s="200"/>
      <c r="H23" s="200">
        <v>19</v>
      </c>
      <c r="I23" s="366"/>
      <c r="J23" s="200">
        <v>1</v>
      </c>
      <c r="K23" s="200"/>
      <c r="L23" s="200">
        <v>6</v>
      </c>
      <c r="M23" s="362"/>
      <c r="N23" s="200">
        <v>19</v>
      </c>
      <c r="O23" s="200"/>
      <c r="P23" s="200">
        <v>18</v>
      </c>
      <c r="Q23" s="362"/>
      <c r="R23" s="200">
        <v>22</v>
      </c>
      <c r="S23" s="200"/>
      <c r="T23" s="200">
        <v>26</v>
      </c>
      <c r="U23" s="362"/>
      <c r="V23" s="200">
        <v>4</v>
      </c>
      <c r="W23" s="200"/>
      <c r="X23" s="200">
        <v>4</v>
      </c>
      <c r="Y23" s="362"/>
      <c r="Z23" s="200">
        <v>13</v>
      </c>
      <c r="AA23" s="200"/>
      <c r="AB23" s="200">
        <v>1</v>
      </c>
    </row>
    <row r="24" spans="1:28" ht="12.75" customHeight="1">
      <c r="A24" s="5" t="s">
        <v>49</v>
      </c>
      <c r="B24" s="200">
        <v>2283</v>
      </c>
      <c r="C24" s="200"/>
      <c r="D24" s="200">
        <v>2692</v>
      </c>
      <c r="E24" s="362"/>
      <c r="F24" s="200">
        <v>539</v>
      </c>
      <c r="G24" s="200"/>
      <c r="H24" s="200">
        <v>586</v>
      </c>
      <c r="I24" s="366"/>
      <c r="J24" s="200">
        <v>55</v>
      </c>
      <c r="K24" s="200"/>
      <c r="L24" s="200">
        <v>69</v>
      </c>
      <c r="M24" s="362"/>
      <c r="N24" s="200">
        <v>106</v>
      </c>
      <c r="O24" s="200"/>
      <c r="P24" s="200">
        <v>140</v>
      </c>
      <c r="Q24" s="362"/>
      <c r="R24" s="200">
        <v>1074</v>
      </c>
      <c r="S24" s="200"/>
      <c r="T24" s="200">
        <v>1304</v>
      </c>
      <c r="U24" s="362"/>
      <c r="V24" s="200">
        <v>408</v>
      </c>
      <c r="W24" s="200"/>
      <c r="X24" s="200">
        <v>439</v>
      </c>
      <c r="Y24" s="362"/>
      <c r="Z24" s="200">
        <v>151</v>
      </c>
      <c r="AA24" s="200"/>
      <c r="AB24" s="200">
        <v>154</v>
      </c>
    </row>
    <row r="25" spans="1:28" ht="6" customHeight="1">
      <c r="A25" s="5"/>
      <c r="B25" s="200"/>
      <c r="C25" s="200"/>
      <c r="D25" s="200"/>
      <c r="E25" s="362"/>
      <c r="F25" s="200"/>
      <c r="G25" s="200"/>
      <c r="H25" s="200"/>
      <c r="I25" s="366"/>
      <c r="J25" s="200"/>
      <c r="K25" s="200"/>
      <c r="L25" s="200"/>
      <c r="M25" s="362"/>
      <c r="N25" s="200"/>
      <c r="O25" s="200"/>
      <c r="P25" s="200"/>
      <c r="Q25" s="362"/>
      <c r="R25" s="200"/>
      <c r="S25" s="200"/>
      <c r="T25" s="200"/>
      <c r="U25" s="362"/>
      <c r="V25" s="200"/>
      <c r="W25" s="200"/>
      <c r="X25" s="200"/>
      <c r="Y25" s="362"/>
      <c r="Z25" s="200"/>
      <c r="AA25" s="200"/>
      <c r="AB25" s="200"/>
    </row>
    <row r="26" spans="1:28" s="19" customFormat="1" ht="12.75" customHeight="1">
      <c r="A26" s="4" t="s">
        <v>50</v>
      </c>
      <c r="B26" s="199">
        <v>2623</v>
      </c>
      <c r="C26" s="199"/>
      <c r="D26" s="199">
        <v>2371</v>
      </c>
      <c r="E26" s="362"/>
      <c r="F26" s="199">
        <v>668</v>
      </c>
      <c r="G26" s="199"/>
      <c r="H26" s="199">
        <v>665</v>
      </c>
      <c r="I26" s="366"/>
      <c r="J26" s="199">
        <v>298</v>
      </c>
      <c r="K26" s="199"/>
      <c r="L26" s="199">
        <v>264</v>
      </c>
      <c r="M26" s="362"/>
      <c r="N26" s="199">
        <v>369</v>
      </c>
      <c r="O26" s="199"/>
      <c r="P26" s="199">
        <v>333</v>
      </c>
      <c r="Q26" s="362"/>
      <c r="R26" s="199">
        <v>719</v>
      </c>
      <c r="S26" s="199"/>
      <c r="T26" s="199">
        <v>753</v>
      </c>
      <c r="U26" s="362"/>
      <c r="V26" s="199">
        <v>388</v>
      </c>
      <c r="W26" s="199"/>
      <c r="X26" s="199">
        <v>269</v>
      </c>
      <c r="Y26" s="362"/>
      <c r="Z26" s="199">
        <v>103</v>
      </c>
      <c r="AA26" s="199"/>
      <c r="AB26" s="199">
        <v>87</v>
      </c>
    </row>
    <row r="27" spans="1:28" ht="6" customHeight="1">
      <c r="A27" s="5"/>
      <c r="B27" s="200"/>
      <c r="C27" s="200"/>
      <c r="D27" s="200"/>
      <c r="E27" s="362"/>
      <c r="F27" s="200"/>
      <c r="G27" s="200"/>
      <c r="H27" s="200"/>
      <c r="I27" s="366"/>
      <c r="J27" s="200"/>
      <c r="K27" s="200"/>
      <c r="L27" s="200"/>
      <c r="M27" s="362"/>
      <c r="N27" s="200"/>
      <c r="O27" s="200"/>
      <c r="P27" s="200"/>
      <c r="Q27" s="362"/>
      <c r="R27" s="200"/>
      <c r="S27" s="200"/>
      <c r="T27" s="200"/>
      <c r="U27" s="362"/>
      <c r="V27" s="200"/>
      <c r="W27" s="200"/>
      <c r="X27" s="200"/>
      <c r="Y27" s="362"/>
      <c r="Z27" s="200"/>
      <c r="AA27" s="200"/>
      <c r="AB27" s="200"/>
    </row>
    <row r="28" spans="1:28" s="19" customFormat="1" ht="12.75" customHeight="1">
      <c r="A28" s="4" t="s">
        <v>51</v>
      </c>
      <c r="B28" s="199">
        <v>1992</v>
      </c>
      <c r="C28" s="199"/>
      <c r="D28" s="199">
        <v>2015</v>
      </c>
      <c r="E28" s="362"/>
      <c r="F28" s="199">
        <v>496</v>
      </c>
      <c r="G28" s="199"/>
      <c r="H28" s="199">
        <v>441</v>
      </c>
      <c r="I28" s="366"/>
      <c r="J28" s="199">
        <v>113</v>
      </c>
      <c r="K28" s="199"/>
      <c r="L28" s="199">
        <v>58</v>
      </c>
      <c r="M28" s="362"/>
      <c r="N28" s="199">
        <v>138</v>
      </c>
      <c r="O28" s="199"/>
      <c r="P28" s="199">
        <v>161</v>
      </c>
      <c r="Q28" s="362"/>
      <c r="R28" s="199">
        <v>882</v>
      </c>
      <c r="S28" s="199"/>
      <c r="T28" s="199">
        <v>892</v>
      </c>
      <c r="U28" s="362"/>
      <c r="V28" s="199">
        <v>389</v>
      </c>
      <c r="W28" s="199"/>
      <c r="X28" s="199">
        <v>408</v>
      </c>
      <c r="Y28" s="362"/>
      <c r="Z28" s="199">
        <v>39</v>
      </c>
      <c r="AA28" s="199"/>
      <c r="AB28" s="199">
        <v>55</v>
      </c>
    </row>
    <row r="29" spans="1:28" ht="6" customHeight="1">
      <c r="A29" s="4"/>
      <c r="B29" s="200"/>
      <c r="C29" s="200"/>
      <c r="D29" s="200"/>
      <c r="E29" s="362"/>
      <c r="F29" s="200"/>
      <c r="G29" s="200"/>
      <c r="H29" s="200"/>
      <c r="I29" s="366"/>
      <c r="J29" s="200"/>
      <c r="K29" s="200"/>
      <c r="L29" s="200"/>
      <c r="M29" s="362"/>
      <c r="N29" s="200"/>
      <c r="O29" s="200"/>
      <c r="P29" s="200"/>
      <c r="Q29" s="362"/>
      <c r="R29" s="200"/>
      <c r="S29" s="200"/>
      <c r="T29" s="200"/>
      <c r="U29" s="362"/>
      <c r="V29" s="200"/>
      <c r="W29" s="200"/>
      <c r="X29" s="200"/>
      <c r="Y29" s="362"/>
      <c r="Z29" s="200"/>
      <c r="AA29" s="200"/>
      <c r="AB29" s="200"/>
    </row>
    <row r="30" spans="1:28" s="19" customFormat="1" ht="12.75" customHeight="1">
      <c r="A30" s="4" t="s">
        <v>52</v>
      </c>
      <c r="B30" s="199">
        <v>7171</v>
      </c>
      <c r="C30" s="199"/>
      <c r="D30" s="199">
        <v>6979</v>
      </c>
      <c r="E30" s="362"/>
      <c r="F30" s="199">
        <v>1832</v>
      </c>
      <c r="G30" s="199"/>
      <c r="H30" s="199">
        <v>1707</v>
      </c>
      <c r="I30" s="366"/>
      <c r="J30" s="199">
        <v>484</v>
      </c>
      <c r="K30" s="199"/>
      <c r="L30" s="199">
        <v>406</v>
      </c>
      <c r="M30" s="362"/>
      <c r="N30" s="199">
        <v>518</v>
      </c>
      <c r="O30" s="199"/>
      <c r="P30" s="199">
        <v>447</v>
      </c>
      <c r="Q30" s="362"/>
      <c r="R30" s="199">
        <v>3140</v>
      </c>
      <c r="S30" s="199"/>
      <c r="T30" s="199">
        <v>3278</v>
      </c>
      <c r="U30" s="362"/>
      <c r="V30" s="199">
        <v>914</v>
      </c>
      <c r="W30" s="199"/>
      <c r="X30" s="199">
        <v>856</v>
      </c>
      <c r="Y30" s="362"/>
      <c r="Z30" s="199">
        <v>334</v>
      </c>
      <c r="AA30" s="199"/>
      <c r="AB30" s="199">
        <v>285</v>
      </c>
    </row>
    <row r="31" spans="1:28" ht="12.75" customHeight="1">
      <c r="A31" s="5" t="s">
        <v>53</v>
      </c>
      <c r="B31" s="200">
        <v>4656</v>
      </c>
      <c r="C31" s="200"/>
      <c r="D31" s="200">
        <v>4406</v>
      </c>
      <c r="E31" s="362"/>
      <c r="F31" s="200">
        <v>1221</v>
      </c>
      <c r="G31" s="200"/>
      <c r="H31" s="200">
        <v>959</v>
      </c>
      <c r="I31" s="366"/>
      <c r="J31" s="200">
        <v>216</v>
      </c>
      <c r="K31" s="200"/>
      <c r="L31" s="200">
        <v>184</v>
      </c>
      <c r="M31" s="362"/>
      <c r="N31" s="200">
        <v>351</v>
      </c>
      <c r="O31" s="200"/>
      <c r="P31" s="200">
        <v>262</v>
      </c>
      <c r="Q31" s="362"/>
      <c r="R31" s="200">
        <v>2147</v>
      </c>
      <c r="S31" s="200"/>
      <c r="T31" s="200">
        <v>2196</v>
      </c>
      <c r="U31" s="362"/>
      <c r="V31" s="200">
        <v>666</v>
      </c>
      <c r="W31" s="200"/>
      <c r="X31" s="200">
        <v>630</v>
      </c>
      <c r="Y31" s="362"/>
      <c r="Z31" s="200">
        <v>201</v>
      </c>
      <c r="AA31" s="200"/>
      <c r="AB31" s="200">
        <v>175</v>
      </c>
    </row>
    <row r="32" spans="1:28" ht="12.75" customHeight="1">
      <c r="A32" s="5" t="s">
        <v>54</v>
      </c>
      <c r="B32" s="200">
        <v>2515</v>
      </c>
      <c r="C32" s="200"/>
      <c r="D32" s="200">
        <v>2573</v>
      </c>
      <c r="E32" s="362"/>
      <c r="F32" s="200">
        <v>611</v>
      </c>
      <c r="G32" s="200"/>
      <c r="H32" s="200">
        <v>748</v>
      </c>
      <c r="I32" s="366"/>
      <c r="J32" s="200">
        <v>268</v>
      </c>
      <c r="K32" s="200"/>
      <c r="L32" s="200">
        <v>222</v>
      </c>
      <c r="M32" s="362"/>
      <c r="N32" s="200">
        <v>167</v>
      </c>
      <c r="O32" s="200"/>
      <c r="P32" s="200">
        <v>185</v>
      </c>
      <c r="Q32" s="362"/>
      <c r="R32" s="200">
        <v>993</v>
      </c>
      <c r="S32" s="200"/>
      <c r="T32" s="200">
        <v>1082</v>
      </c>
      <c r="U32" s="362"/>
      <c r="V32" s="200">
        <v>248</v>
      </c>
      <c r="W32" s="200"/>
      <c r="X32" s="200">
        <v>226</v>
      </c>
      <c r="Y32" s="362"/>
      <c r="Z32" s="200">
        <v>133</v>
      </c>
      <c r="AA32" s="200"/>
      <c r="AB32" s="200">
        <v>110</v>
      </c>
    </row>
    <row r="33" spans="1:28" ht="6" customHeight="1">
      <c r="A33" s="5"/>
      <c r="B33" s="200"/>
      <c r="C33" s="200"/>
      <c r="D33" s="200"/>
      <c r="E33" s="362"/>
      <c r="F33" s="200"/>
      <c r="G33" s="200"/>
      <c r="H33" s="200"/>
      <c r="I33" s="366"/>
      <c r="J33" s="200"/>
      <c r="K33" s="200"/>
      <c r="L33" s="200"/>
      <c r="M33" s="362"/>
      <c r="N33" s="200"/>
      <c r="O33" s="200"/>
      <c r="P33" s="200"/>
      <c r="Q33" s="362"/>
      <c r="R33" s="200"/>
      <c r="S33" s="200"/>
      <c r="T33" s="200"/>
      <c r="U33" s="362"/>
      <c r="V33" s="200"/>
      <c r="W33" s="200"/>
      <c r="X33" s="200"/>
      <c r="Y33" s="362"/>
      <c r="Z33" s="200"/>
      <c r="AA33" s="200"/>
      <c r="AB33" s="200"/>
    </row>
    <row r="34" spans="1:28" s="19" customFormat="1" ht="12.75" customHeight="1">
      <c r="A34" s="4" t="s">
        <v>55</v>
      </c>
      <c r="B34" s="199">
        <v>1449</v>
      </c>
      <c r="C34" s="199"/>
      <c r="D34" s="199">
        <v>1299</v>
      </c>
      <c r="E34" s="362"/>
      <c r="F34" s="199">
        <v>456</v>
      </c>
      <c r="G34" s="199"/>
      <c r="H34" s="199">
        <v>443</v>
      </c>
      <c r="I34" s="366"/>
      <c r="J34" s="199">
        <v>25</v>
      </c>
      <c r="K34" s="199"/>
      <c r="L34" s="199">
        <v>28</v>
      </c>
      <c r="M34" s="362"/>
      <c r="N34" s="199">
        <v>216</v>
      </c>
      <c r="O34" s="199"/>
      <c r="P34" s="199">
        <v>177</v>
      </c>
      <c r="Q34" s="362"/>
      <c r="R34" s="199">
        <v>448</v>
      </c>
      <c r="S34" s="199"/>
      <c r="T34" s="199">
        <v>368</v>
      </c>
      <c r="U34" s="362"/>
      <c r="V34" s="199">
        <v>227</v>
      </c>
      <c r="W34" s="199"/>
      <c r="X34" s="199">
        <v>263</v>
      </c>
      <c r="Y34" s="362"/>
      <c r="Z34" s="199">
        <v>11</v>
      </c>
      <c r="AA34" s="199"/>
      <c r="AB34" s="199">
        <v>20</v>
      </c>
    </row>
    <row r="35" spans="1:28" ht="6" customHeight="1">
      <c r="A35" s="5"/>
      <c r="B35" s="200"/>
      <c r="C35" s="200"/>
      <c r="D35" s="200"/>
      <c r="E35" s="362"/>
      <c r="F35" s="200"/>
      <c r="G35" s="200"/>
      <c r="H35" s="200"/>
      <c r="I35" s="366"/>
      <c r="J35" s="200"/>
      <c r="K35" s="200"/>
      <c r="L35" s="200"/>
      <c r="M35" s="362"/>
      <c r="N35" s="200"/>
      <c r="O35" s="200"/>
      <c r="P35" s="200"/>
      <c r="Q35" s="362"/>
      <c r="R35" s="200"/>
      <c r="S35" s="200"/>
      <c r="T35" s="200"/>
      <c r="U35" s="362"/>
      <c r="V35" s="200"/>
      <c r="W35" s="200"/>
      <c r="X35" s="200"/>
      <c r="Y35" s="362"/>
      <c r="Z35" s="200"/>
      <c r="AA35" s="200"/>
      <c r="AB35" s="200"/>
    </row>
    <row r="36" spans="1:28" s="19" customFormat="1" ht="12.75" customHeight="1">
      <c r="A36" s="4" t="s">
        <v>56</v>
      </c>
      <c r="B36" s="199">
        <v>4409</v>
      </c>
      <c r="C36" s="199"/>
      <c r="D36" s="199">
        <v>4000</v>
      </c>
      <c r="E36" s="362"/>
      <c r="F36" s="199">
        <v>1567</v>
      </c>
      <c r="G36" s="199"/>
      <c r="H36" s="199">
        <v>1096</v>
      </c>
      <c r="I36" s="366"/>
      <c r="J36" s="199">
        <v>136</v>
      </c>
      <c r="K36" s="199"/>
      <c r="L36" s="199">
        <v>141</v>
      </c>
      <c r="M36" s="362"/>
      <c r="N36" s="199">
        <v>472</v>
      </c>
      <c r="O36" s="199"/>
      <c r="P36" s="199">
        <v>298</v>
      </c>
      <c r="Q36" s="362"/>
      <c r="R36" s="199">
        <v>1647</v>
      </c>
      <c r="S36" s="199"/>
      <c r="T36" s="199">
        <v>1714</v>
      </c>
      <c r="U36" s="362"/>
      <c r="V36" s="199">
        <v>622</v>
      </c>
      <c r="W36" s="199"/>
      <c r="X36" s="199">
        <v>658</v>
      </c>
      <c r="Y36" s="362"/>
      <c r="Z36" s="199">
        <v>209</v>
      </c>
      <c r="AA36" s="199"/>
      <c r="AB36" s="199">
        <v>93</v>
      </c>
    </row>
    <row r="37" spans="1:28" ht="12.75" customHeight="1">
      <c r="A37" s="5" t="s">
        <v>57</v>
      </c>
      <c r="B37" s="200">
        <v>1042</v>
      </c>
      <c r="C37" s="200"/>
      <c r="D37" s="200">
        <v>970</v>
      </c>
      <c r="E37" s="362"/>
      <c r="F37" s="200">
        <v>401</v>
      </c>
      <c r="G37" s="200"/>
      <c r="H37" s="200">
        <v>283</v>
      </c>
      <c r="I37" s="366"/>
      <c r="J37" s="200">
        <v>37</v>
      </c>
      <c r="K37" s="200"/>
      <c r="L37" s="200">
        <v>44</v>
      </c>
      <c r="M37" s="362"/>
      <c r="N37" s="200">
        <v>130</v>
      </c>
      <c r="O37" s="200"/>
      <c r="P37" s="200">
        <v>60</v>
      </c>
      <c r="Q37" s="362"/>
      <c r="R37" s="200">
        <v>261</v>
      </c>
      <c r="S37" s="200"/>
      <c r="T37" s="200">
        <v>319</v>
      </c>
      <c r="U37" s="362"/>
      <c r="V37" s="200">
        <v>143</v>
      </c>
      <c r="W37" s="200"/>
      <c r="X37" s="200">
        <v>220</v>
      </c>
      <c r="Y37" s="362"/>
      <c r="Z37" s="200">
        <v>106</v>
      </c>
      <c r="AA37" s="200"/>
      <c r="AB37" s="200">
        <v>44</v>
      </c>
    </row>
    <row r="38" spans="1:28" ht="12.75" customHeight="1">
      <c r="A38" s="5" t="s">
        <v>58</v>
      </c>
      <c r="B38" s="200">
        <v>945</v>
      </c>
      <c r="C38" s="200"/>
      <c r="D38" s="200">
        <v>804</v>
      </c>
      <c r="E38" s="362"/>
      <c r="F38" s="200">
        <v>375</v>
      </c>
      <c r="G38" s="200"/>
      <c r="H38" s="200">
        <v>233</v>
      </c>
      <c r="I38" s="366"/>
      <c r="J38" s="200">
        <v>23</v>
      </c>
      <c r="K38" s="200"/>
      <c r="L38" s="200">
        <v>20</v>
      </c>
      <c r="M38" s="362"/>
      <c r="N38" s="200">
        <v>88</v>
      </c>
      <c r="O38" s="200"/>
      <c r="P38" s="200">
        <v>88</v>
      </c>
      <c r="Q38" s="362"/>
      <c r="R38" s="200">
        <v>368</v>
      </c>
      <c r="S38" s="200"/>
      <c r="T38" s="200">
        <v>375</v>
      </c>
      <c r="U38" s="362"/>
      <c r="V38" s="200">
        <v>102</v>
      </c>
      <c r="W38" s="200"/>
      <c r="X38" s="200">
        <v>86</v>
      </c>
      <c r="Y38" s="362"/>
      <c r="Z38" s="200">
        <v>36</v>
      </c>
      <c r="AA38" s="200"/>
      <c r="AB38" s="200">
        <v>2</v>
      </c>
    </row>
    <row r="39" spans="1:28" ht="12.75" customHeight="1">
      <c r="A39" s="5" t="s">
        <v>59</v>
      </c>
      <c r="B39" s="200">
        <v>338</v>
      </c>
      <c r="C39" s="200"/>
      <c r="D39" s="200">
        <v>385</v>
      </c>
      <c r="E39" s="362"/>
      <c r="F39" s="200">
        <v>211</v>
      </c>
      <c r="G39" s="200"/>
      <c r="H39" s="200">
        <v>105</v>
      </c>
      <c r="I39" s="366"/>
      <c r="J39" s="200">
        <v>26</v>
      </c>
      <c r="K39" s="200"/>
      <c r="L39" s="200">
        <v>51</v>
      </c>
      <c r="M39" s="362"/>
      <c r="N39" s="200">
        <v>45</v>
      </c>
      <c r="O39" s="200"/>
      <c r="P39" s="200">
        <v>30</v>
      </c>
      <c r="Q39" s="362"/>
      <c r="R39" s="200">
        <v>115</v>
      </c>
      <c r="S39" s="200"/>
      <c r="T39" s="200">
        <v>138</v>
      </c>
      <c r="U39" s="362"/>
      <c r="V39" s="200">
        <v>50</v>
      </c>
      <c r="W39" s="200"/>
      <c r="X39" s="200">
        <v>57</v>
      </c>
      <c r="Y39" s="362"/>
      <c r="Z39" s="200">
        <v>12</v>
      </c>
      <c r="AA39" s="200"/>
      <c r="AB39" s="200">
        <v>4</v>
      </c>
    </row>
    <row r="40" spans="1:28" ht="12.75" customHeight="1">
      <c r="A40" s="5" t="s">
        <v>60</v>
      </c>
      <c r="B40" s="200">
        <v>663</v>
      </c>
      <c r="C40" s="200"/>
      <c r="D40" s="200">
        <v>624</v>
      </c>
      <c r="E40" s="362"/>
      <c r="F40" s="200">
        <v>158</v>
      </c>
      <c r="G40" s="200"/>
      <c r="H40" s="200">
        <v>140</v>
      </c>
      <c r="I40" s="366"/>
      <c r="J40" s="200">
        <v>40</v>
      </c>
      <c r="K40" s="200"/>
      <c r="L40" s="200">
        <v>4</v>
      </c>
      <c r="M40" s="362"/>
      <c r="N40" s="200">
        <v>69</v>
      </c>
      <c r="O40" s="200"/>
      <c r="P40" s="200">
        <v>46</v>
      </c>
      <c r="Q40" s="362"/>
      <c r="R40" s="200">
        <v>269</v>
      </c>
      <c r="S40" s="200"/>
      <c r="T40" s="200">
        <v>342</v>
      </c>
      <c r="U40" s="362"/>
      <c r="V40" s="200">
        <v>120</v>
      </c>
      <c r="W40" s="200"/>
      <c r="X40" s="200">
        <v>79</v>
      </c>
      <c r="Y40" s="362"/>
      <c r="Z40" s="200">
        <v>7</v>
      </c>
      <c r="AA40" s="200"/>
      <c r="AB40" s="200">
        <v>13</v>
      </c>
    </row>
    <row r="41" spans="1:28" ht="12.75" customHeight="1">
      <c r="A41" s="5" t="s">
        <v>61</v>
      </c>
      <c r="B41" s="200">
        <v>1421</v>
      </c>
      <c r="C41" s="200"/>
      <c r="D41" s="200">
        <v>1217</v>
      </c>
      <c r="E41" s="362"/>
      <c r="F41" s="200">
        <v>422</v>
      </c>
      <c r="G41" s="200"/>
      <c r="H41" s="200">
        <v>335</v>
      </c>
      <c r="I41" s="366"/>
      <c r="J41" s="200">
        <v>10</v>
      </c>
      <c r="K41" s="200"/>
      <c r="L41" s="200">
        <v>22</v>
      </c>
      <c r="M41" s="362"/>
      <c r="N41" s="200">
        <v>140</v>
      </c>
      <c r="O41" s="200"/>
      <c r="P41" s="200">
        <v>74</v>
      </c>
      <c r="Q41" s="362"/>
      <c r="R41" s="200">
        <v>634</v>
      </c>
      <c r="S41" s="200"/>
      <c r="T41" s="200">
        <v>540</v>
      </c>
      <c r="U41" s="362"/>
      <c r="V41" s="200">
        <v>207</v>
      </c>
      <c r="W41" s="200"/>
      <c r="X41" s="200">
        <v>216</v>
      </c>
      <c r="Y41" s="362"/>
      <c r="Z41" s="200">
        <v>48</v>
      </c>
      <c r="AA41" s="200"/>
      <c r="AB41" s="200">
        <v>30</v>
      </c>
    </row>
    <row r="42" spans="1:28" ht="12.75" customHeight="1">
      <c r="A42" s="4"/>
      <c r="B42" s="200"/>
      <c r="C42" s="200"/>
      <c r="D42" s="200"/>
      <c r="E42" s="362"/>
      <c r="F42" s="200"/>
      <c r="G42" s="200"/>
      <c r="H42" s="200"/>
      <c r="I42" s="366"/>
      <c r="J42" s="200"/>
      <c r="K42" s="200"/>
      <c r="L42" s="200"/>
      <c r="M42" s="362"/>
      <c r="N42" s="200"/>
      <c r="O42" s="200"/>
      <c r="P42" s="200"/>
      <c r="Q42" s="362"/>
      <c r="R42" s="200"/>
      <c r="S42" s="200"/>
      <c r="T42" s="200"/>
      <c r="U42" s="362"/>
      <c r="V42" s="200"/>
      <c r="W42" s="200"/>
      <c r="X42" s="200"/>
      <c r="Y42" s="362"/>
      <c r="Z42" s="200"/>
      <c r="AA42" s="200"/>
      <c r="AB42" s="200"/>
    </row>
    <row r="43" spans="1:28" s="19" customFormat="1" ht="12.75" customHeight="1">
      <c r="A43" s="4" t="s">
        <v>62</v>
      </c>
      <c r="B43" s="199">
        <v>6295</v>
      </c>
      <c r="C43" s="199"/>
      <c r="D43" s="199">
        <v>6669</v>
      </c>
      <c r="E43" s="362"/>
      <c r="F43" s="199">
        <v>2011</v>
      </c>
      <c r="G43" s="199"/>
      <c r="H43" s="199">
        <v>1866</v>
      </c>
      <c r="I43" s="366"/>
      <c r="J43" s="199">
        <v>386</v>
      </c>
      <c r="K43" s="199"/>
      <c r="L43" s="199">
        <v>287</v>
      </c>
      <c r="M43" s="362"/>
      <c r="N43" s="199">
        <v>798</v>
      </c>
      <c r="O43" s="199"/>
      <c r="P43" s="199">
        <v>652</v>
      </c>
      <c r="Q43" s="362"/>
      <c r="R43" s="199">
        <v>2117</v>
      </c>
      <c r="S43" s="199"/>
      <c r="T43" s="199">
        <v>2401</v>
      </c>
      <c r="U43" s="362"/>
      <c r="V43" s="199">
        <v>901</v>
      </c>
      <c r="W43" s="199"/>
      <c r="X43" s="199">
        <v>1128</v>
      </c>
      <c r="Y43" s="362"/>
      <c r="Z43" s="199">
        <v>270</v>
      </c>
      <c r="AA43" s="199"/>
      <c r="AB43" s="199">
        <v>335</v>
      </c>
    </row>
    <row r="44" spans="1:28" ht="12.75" customHeight="1">
      <c r="A44" s="5" t="s">
        <v>63</v>
      </c>
      <c r="B44" s="200">
        <v>208</v>
      </c>
      <c r="C44" s="200"/>
      <c r="D44" s="200">
        <v>165</v>
      </c>
      <c r="E44" s="362"/>
      <c r="F44" s="200">
        <v>98</v>
      </c>
      <c r="G44" s="200"/>
      <c r="H44" s="200">
        <v>47</v>
      </c>
      <c r="I44" s="366"/>
      <c r="J44" s="200">
        <v>15</v>
      </c>
      <c r="K44" s="200"/>
      <c r="L44" s="200">
        <v>0</v>
      </c>
      <c r="M44" s="362"/>
      <c r="N44" s="200">
        <v>6</v>
      </c>
      <c r="O44" s="200"/>
      <c r="P44" s="200">
        <v>7</v>
      </c>
      <c r="Q44" s="362"/>
      <c r="R44" s="200">
        <v>119</v>
      </c>
      <c r="S44" s="200"/>
      <c r="T44" s="200">
        <v>79</v>
      </c>
      <c r="U44" s="362"/>
      <c r="V44" s="200">
        <v>25</v>
      </c>
      <c r="W44" s="200"/>
      <c r="X44" s="200">
        <v>27</v>
      </c>
      <c r="Y44" s="362"/>
      <c r="Z44" s="200">
        <v>2</v>
      </c>
      <c r="AA44" s="200"/>
      <c r="AB44" s="200">
        <v>5</v>
      </c>
    </row>
    <row r="45" spans="1:28" ht="12.75" customHeight="1">
      <c r="A45" s="5" t="s">
        <v>65</v>
      </c>
      <c r="B45" s="200">
        <v>938</v>
      </c>
      <c r="C45" s="200"/>
      <c r="D45" s="200">
        <v>1165</v>
      </c>
      <c r="E45" s="362"/>
      <c r="F45" s="200">
        <v>190</v>
      </c>
      <c r="G45" s="200"/>
      <c r="H45" s="200">
        <v>280</v>
      </c>
      <c r="I45" s="366"/>
      <c r="J45" s="200">
        <v>97</v>
      </c>
      <c r="K45" s="200"/>
      <c r="L45" s="200">
        <v>87</v>
      </c>
      <c r="M45" s="362"/>
      <c r="N45" s="200">
        <v>104</v>
      </c>
      <c r="O45" s="200"/>
      <c r="P45" s="200">
        <v>107</v>
      </c>
      <c r="Q45" s="362"/>
      <c r="R45" s="200">
        <v>282</v>
      </c>
      <c r="S45" s="200"/>
      <c r="T45" s="200">
        <v>352</v>
      </c>
      <c r="U45" s="362"/>
      <c r="V45" s="200">
        <v>137</v>
      </c>
      <c r="W45" s="200"/>
      <c r="X45" s="200">
        <v>154</v>
      </c>
      <c r="Y45" s="362"/>
      <c r="Z45" s="200">
        <v>106</v>
      </c>
      <c r="AA45" s="200"/>
      <c r="AB45" s="200">
        <v>185</v>
      </c>
    </row>
    <row r="46" spans="1:28" ht="12.75" customHeight="1">
      <c r="A46" s="5" t="s">
        <v>66</v>
      </c>
      <c r="B46" s="200">
        <v>1368</v>
      </c>
      <c r="C46" s="200"/>
      <c r="D46" s="200">
        <v>1863</v>
      </c>
      <c r="E46" s="362"/>
      <c r="F46" s="200">
        <v>420</v>
      </c>
      <c r="G46" s="200"/>
      <c r="H46" s="200">
        <v>635</v>
      </c>
      <c r="I46" s="366"/>
      <c r="J46" s="200">
        <v>87</v>
      </c>
      <c r="K46" s="200"/>
      <c r="L46" s="200">
        <v>23</v>
      </c>
      <c r="M46" s="362"/>
      <c r="N46" s="200">
        <v>182</v>
      </c>
      <c r="O46" s="200"/>
      <c r="P46" s="200">
        <v>143</v>
      </c>
      <c r="Q46" s="362"/>
      <c r="R46" s="200">
        <v>386</v>
      </c>
      <c r="S46" s="200"/>
      <c r="T46" s="200">
        <v>583</v>
      </c>
      <c r="U46" s="362"/>
      <c r="V46" s="200">
        <v>208</v>
      </c>
      <c r="W46" s="200"/>
      <c r="X46" s="200">
        <v>415</v>
      </c>
      <c r="Y46" s="362"/>
      <c r="Z46" s="200">
        <v>15</v>
      </c>
      <c r="AA46" s="200"/>
      <c r="AB46" s="200">
        <v>64</v>
      </c>
    </row>
    <row r="47" spans="1:28" ht="12.75" customHeight="1">
      <c r="A47" s="5" t="s">
        <v>67</v>
      </c>
      <c r="B47" s="200">
        <v>482</v>
      </c>
      <c r="C47" s="200"/>
      <c r="D47" s="200">
        <v>374</v>
      </c>
      <c r="E47" s="362"/>
      <c r="F47" s="200">
        <v>254</v>
      </c>
      <c r="G47" s="200"/>
      <c r="H47" s="200">
        <v>90</v>
      </c>
      <c r="I47" s="366"/>
      <c r="J47" s="200">
        <v>10</v>
      </c>
      <c r="K47" s="200"/>
      <c r="L47" s="200">
        <v>39</v>
      </c>
      <c r="M47" s="362"/>
      <c r="N47" s="200">
        <v>95</v>
      </c>
      <c r="O47" s="200"/>
      <c r="P47" s="200">
        <v>77</v>
      </c>
      <c r="Q47" s="362"/>
      <c r="R47" s="200">
        <v>114</v>
      </c>
      <c r="S47" s="200"/>
      <c r="T47" s="200">
        <v>111</v>
      </c>
      <c r="U47" s="362"/>
      <c r="V47" s="200">
        <v>42</v>
      </c>
      <c r="W47" s="200"/>
      <c r="X47" s="200">
        <v>38</v>
      </c>
      <c r="Y47" s="362"/>
      <c r="Z47" s="200">
        <v>43</v>
      </c>
      <c r="AA47" s="200"/>
      <c r="AB47" s="200">
        <v>19</v>
      </c>
    </row>
    <row r="48" spans="1:28" ht="12.75" customHeight="1">
      <c r="A48" s="5" t="s">
        <v>68</v>
      </c>
      <c r="B48" s="200">
        <v>655</v>
      </c>
      <c r="C48" s="200"/>
      <c r="D48" s="200">
        <v>550</v>
      </c>
      <c r="E48" s="362"/>
      <c r="F48" s="200">
        <v>211</v>
      </c>
      <c r="G48" s="200"/>
      <c r="H48" s="200">
        <v>103</v>
      </c>
      <c r="I48" s="366"/>
      <c r="J48" s="200">
        <v>43</v>
      </c>
      <c r="K48" s="200"/>
      <c r="L48" s="200">
        <v>20</v>
      </c>
      <c r="M48" s="362"/>
      <c r="N48" s="200">
        <v>64</v>
      </c>
      <c r="O48" s="200"/>
      <c r="P48" s="200">
        <v>47</v>
      </c>
      <c r="Q48" s="362"/>
      <c r="R48" s="200">
        <v>313</v>
      </c>
      <c r="S48" s="200"/>
      <c r="T48" s="200">
        <v>311</v>
      </c>
      <c r="U48" s="362"/>
      <c r="V48" s="200">
        <v>85</v>
      </c>
      <c r="W48" s="200"/>
      <c r="X48" s="200">
        <v>63</v>
      </c>
      <c r="Y48" s="362"/>
      <c r="Z48" s="200">
        <v>8</v>
      </c>
      <c r="AA48" s="200"/>
      <c r="AB48" s="200">
        <v>6</v>
      </c>
    </row>
    <row r="49" spans="1:28" ht="12.75" customHeight="1">
      <c r="A49" s="5" t="s">
        <v>69</v>
      </c>
      <c r="B49" s="200">
        <v>315</v>
      </c>
      <c r="C49" s="200"/>
      <c r="D49" s="200">
        <v>293</v>
      </c>
      <c r="E49" s="362"/>
      <c r="F49" s="200">
        <v>61</v>
      </c>
      <c r="G49" s="200"/>
      <c r="H49" s="200">
        <v>77</v>
      </c>
      <c r="I49" s="366"/>
      <c r="J49" s="200">
        <v>32</v>
      </c>
      <c r="K49" s="200"/>
      <c r="L49" s="200">
        <v>23</v>
      </c>
      <c r="M49" s="362"/>
      <c r="N49" s="200">
        <v>44</v>
      </c>
      <c r="O49" s="200"/>
      <c r="P49" s="200">
        <v>28</v>
      </c>
      <c r="Q49" s="362"/>
      <c r="R49" s="200">
        <v>114</v>
      </c>
      <c r="S49" s="200"/>
      <c r="T49" s="200">
        <v>127</v>
      </c>
      <c r="U49" s="362"/>
      <c r="V49" s="200">
        <v>44</v>
      </c>
      <c r="W49" s="200"/>
      <c r="X49" s="200">
        <v>37</v>
      </c>
      <c r="Y49" s="362"/>
      <c r="Z49" s="200">
        <v>4</v>
      </c>
      <c r="AA49" s="200"/>
      <c r="AB49" s="200">
        <v>1</v>
      </c>
    </row>
    <row r="50" spans="1:28" ht="12.75" customHeight="1">
      <c r="A50" s="5" t="s">
        <v>70</v>
      </c>
      <c r="B50" s="200">
        <v>142</v>
      </c>
      <c r="C50" s="200"/>
      <c r="D50" s="200">
        <v>117</v>
      </c>
      <c r="E50" s="362"/>
      <c r="F50" s="200">
        <v>37</v>
      </c>
      <c r="G50" s="200"/>
      <c r="H50" s="200">
        <v>31</v>
      </c>
      <c r="I50" s="366"/>
      <c r="J50" s="200">
        <v>1</v>
      </c>
      <c r="K50" s="200"/>
      <c r="L50" s="200">
        <v>3</v>
      </c>
      <c r="M50" s="362"/>
      <c r="N50" s="200">
        <v>21</v>
      </c>
      <c r="O50" s="200"/>
      <c r="P50" s="200">
        <v>24</v>
      </c>
      <c r="Q50" s="362"/>
      <c r="R50" s="200">
        <v>59</v>
      </c>
      <c r="S50" s="200"/>
      <c r="T50" s="200">
        <v>41</v>
      </c>
      <c r="U50" s="362"/>
      <c r="V50" s="200">
        <v>19</v>
      </c>
      <c r="W50" s="200"/>
      <c r="X50" s="200">
        <v>16</v>
      </c>
      <c r="Y50" s="362"/>
      <c r="Z50" s="200">
        <v>2</v>
      </c>
      <c r="AA50" s="200"/>
      <c r="AB50" s="200">
        <v>2</v>
      </c>
    </row>
    <row r="51" spans="1:28" ht="12.75" customHeight="1">
      <c r="A51" s="5" t="s">
        <v>71</v>
      </c>
      <c r="B51" s="200">
        <v>1824</v>
      </c>
      <c r="C51" s="200"/>
      <c r="D51" s="200">
        <v>1873</v>
      </c>
      <c r="E51" s="362"/>
      <c r="F51" s="200">
        <v>586</v>
      </c>
      <c r="G51" s="200"/>
      <c r="H51" s="200">
        <v>512</v>
      </c>
      <c r="I51" s="366"/>
      <c r="J51" s="200">
        <v>67</v>
      </c>
      <c r="K51" s="200"/>
      <c r="L51" s="200">
        <v>61</v>
      </c>
      <c r="M51" s="362"/>
      <c r="N51" s="200">
        <v>234</v>
      </c>
      <c r="O51" s="200"/>
      <c r="P51" s="200">
        <v>199</v>
      </c>
      <c r="Q51" s="362"/>
      <c r="R51" s="200">
        <v>641</v>
      </c>
      <c r="S51" s="200"/>
      <c r="T51" s="200">
        <v>712</v>
      </c>
      <c r="U51" s="362"/>
      <c r="V51" s="200">
        <v>279</v>
      </c>
      <c r="W51" s="200"/>
      <c r="X51" s="200">
        <v>340</v>
      </c>
      <c r="Y51" s="362"/>
      <c r="Z51" s="200">
        <v>76</v>
      </c>
      <c r="AA51" s="200"/>
      <c r="AB51" s="200">
        <v>49</v>
      </c>
    </row>
    <row r="52" spans="1:28" ht="12.75" customHeight="1">
      <c r="A52" s="5" t="s">
        <v>72</v>
      </c>
      <c r="B52" s="200">
        <v>363</v>
      </c>
      <c r="C52" s="200"/>
      <c r="D52" s="200">
        <v>269</v>
      </c>
      <c r="E52" s="362"/>
      <c r="F52" s="200">
        <v>154</v>
      </c>
      <c r="G52" s="200"/>
      <c r="H52" s="200">
        <v>91</v>
      </c>
      <c r="I52" s="366"/>
      <c r="J52" s="200">
        <v>34</v>
      </c>
      <c r="K52" s="200"/>
      <c r="L52" s="200">
        <v>31</v>
      </c>
      <c r="M52" s="362"/>
      <c r="N52" s="200">
        <v>48</v>
      </c>
      <c r="O52" s="200"/>
      <c r="P52" s="200">
        <v>20</v>
      </c>
      <c r="Q52" s="362"/>
      <c r="R52" s="200">
        <v>89</v>
      </c>
      <c r="S52" s="200"/>
      <c r="T52" s="200">
        <v>85</v>
      </c>
      <c r="U52" s="362"/>
      <c r="V52" s="200">
        <v>62</v>
      </c>
      <c r="W52" s="200"/>
      <c r="X52" s="200">
        <v>38</v>
      </c>
      <c r="Y52" s="362"/>
      <c r="Z52" s="200">
        <v>14</v>
      </c>
      <c r="AA52" s="200"/>
      <c r="AB52" s="200">
        <v>4</v>
      </c>
    </row>
    <row r="53" spans="1:28" ht="6" customHeight="1">
      <c r="A53" s="5"/>
      <c r="B53" s="197"/>
      <c r="C53" s="197"/>
      <c r="D53" s="197"/>
      <c r="E53" s="362"/>
      <c r="F53" s="197"/>
      <c r="G53" s="197"/>
      <c r="H53" s="197"/>
      <c r="I53" s="366"/>
      <c r="J53" s="197"/>
      <c r="K53" s="197"/>
      <c r="L53" s="197"/>
      <c r="M53" s="362"/>
      <c r="N53" s="197"/>
      <c r="O53" s="197"/>
      <c r="P53" s="197"/>
      <c r="Q53" s="362"/>
      <c r="R53" s="197"/>
      <c r="S53" s="197"/>
      <c r="T53" s="197"/>
      <c r="U53" s="362"/>
      <c r="V53" s="197"/>
      <c r="W53" s="197"/>
      <c r="X53" s="197"/>
      <c r="Y53" s="362"/>
      <c r="Z53" s="197"/>
      <c r="AA53" s="197"/>
      <c r="AB53" s="197"/>
    </row>
    <row r="54" spans="1:28" s="19" customFormat="1" ht="12.75" customHeight="1">
      <c r="A54" s="4" t="s">
        <v>73</v>
      </c>
      <c r="B54" s="199">
        <v>22055</v>
      </c>
      <c r="C54" s="199"/>
      <c r="D54" s="199">
        <v>21654</v>
      </c>
      <c r="E54" s="362"/>
      <c r="F54" s="199">
        <v>4936</v>
      </c>
      <c r="G54" s="199"/>
      <c r="H54" s="199">
        <v>4099</v>
      </c>
      <c r="I54" s="366"/>
      <c r="J54" s="199">
        <v>879</v>
      </c>
      <c r="K54" s="199"/>
      <c r="L54" s="199">
        <v>883</v>
      </c>
      <c r="M54" s="362"/>
      <c r="N54" s="199">
        <v>1275</v>
      </c>
      <c r="O54" s="199"/>
      <c r="P54" s="199">
        <v>1243</v>
      </c>
      <c r="Q54" s="362"/>
      <c r="R54" s="199">
        <v>8181</v>
      </c>
      <c r="S54" s="199"/>
      <c r="T54" s="199">
        <v>8402</v>
      </c>
      <c r="U54" s="362"/>
      <c r="V54" s="199">
        <v>6156</v>
      </c>
      <c r="W54" s="199"/>
      <c r="X54" s="199">
        <v>5910</v>
      </c>
      <c r="Y54" s="362"/>
      <c r="Z54" s="199">
        <v>1331</v>
      </c>
      <c r="AA54" s="199"/>
      <c r="AB54" s="199">
        <v>1117</v>
      </c>
    </row>
    <row r="55" spans="1:28" ht="12.75" customHeight="1">
      <c r="A55" s="5" t="s">
        <v>74</v>
      </c>
      <c r="B55" s="200">
        <v>18270</v>
      </c>
      <c r="C55" s="200"/>
      <c r="D55" s="200">
        <v>17948</v>
      </c>
      <c r="E55" s="362"/>
      <c r="F55" s="200">
        <v>3866</v>
      </c>
      <c r="G55" s="200"/>
      <c r="H55" s="200">
        <v>3096</v>
      </c>
      <c r="I55" s="366"/>
      <c r="J55" s="200">
        <v>705</v>
      </c>
      <c r="K55" s="200"/>
      <c r="L55" s="200">
        <v>758</v>
      </c>
      <c r="M55" s="362"/>
      <c r="N55" s="200">
        <v>940</v>
      </c>
      <c r="O55" s="200"/>
      <c r="P55" s="200">
        <v>936</v>
      </c>
      <c r="Q55" s="362"/>
      <c r="R55" s="200">
        <v>6855</v>
      </c>
      <c r="S55" s="200"/>
      <c r="T55" s="200">
        <v>7063</v>
      </c>
      <c r="U55" s="362"/>
      <c r="V55" s="200">
        <v>5387</v>
      </c>
      <c r="W55" s="200"/>
      <c r="X55" s="200">
        <v>5180</v>
      </c>
      <c r="Y55" s="362"/>
      <c r="Z55" s="200">
        <v>1074</v>
      </c>
      <c r="AA55" s="200"/>
      <c r="AB55" s="200">
        <v>915</v>
      </c>
    </row>
    <row r="56" spans="1:28" ht="12.75" customHeight="1">
      <c r="A56" s="5" t="s">
        <v>75</v>
      </c>
      <c r="B56" s="200">
        <v>1448</v>
      </c>
      <c r="C56" s="200"/>
      <c r="D56" s="200">
        <v>1313</v>
      </c>
      <c r="E56" s="362"/>
      <c r="F56" s="200">
        <v>378</v>
      </c>
      <c r="G56" s="200"/>
      <c r="H56" s="200">
        <v>368</v>
      </c>
      <c r="I56" s="366"/>
      <c r="J56" s="200">
        <v>98</v>
      </c>
      <c r="K56" s="200"/>
      <c r="L56" s="200">
        <v>25</v>
      </c>
      <c r="M56" s="362"/>
      <c r="N56" s="200">
        <v>119</v>
      </c>
      <c r="O56" s="200"/>
      <c r="P56" s="200">
        <v>81</v>
      </c>
      <c r="Q56" s="362"/>
      <c r="R56" s="200">
        <v>499</v>
      </c>
      <c r="S56" s="200"/>
      <c r="T56" s="200">
        <v>431</v>
      </c>
      <c r="U56" s="362"/>
      <c r="V56" s="200">
        <v>347</v>
      </c>
      <c r="W56" s="200"/>
      <c r="X56" s="200">
        <v>321</v>
      </c>
      <c r="Y56" s="362"/>
      <c r="Z56" s="200">
        <v>105</v>
      </c>
      <c r="AA56" s="200"/>
      <c r="AB56" s="200">
        <v>87</v>
      </c>
    </row>
    <row r="57" spans="1:28" ht="12.75" customHeight="1">
      <c r="A57" s="5" t="s">
        <v>76</v>
      </c>
      <c r="B57" s="200">
        <v>593</v>
      </c>
      <c r="C57" s="200"/>
      <c r="D57" s="200">
        <v>856</v>
      </c>
      <c r="E57" s="362"/>
      <c r="F57" s="200">
        <v>153</v>
      </c>
      <c r="G57" s="200"/>
      <c r="H57" s="200">
        <v>303</v>
      </c>
      <c r="I57" s="366"/>
      <c r="J57" s="200">
        <v>16</v>
      </c>
      <c r="K57" s="200"/>
      <c r="L57" s="200">
        <v>12</v>
      </c>
      <c r="M57" s="362"/>
      <c r="N57" s="200">
        <v>31</v>
      </c>
      <c r="O57" s="200"/>
      <c r="P57" s="200">
        <v>62</v>
      </c>
      <c r="Q57" s="362"/>
      <c r="R57" s="200">
        <v>228</v>
      </c>
      <c r="S57" s="200"/>
      <c r="T57" s="200">
        <v>351</v>
      </c>
      <c r="U57" s="362"/>
      <c r="V57" s="200">
        <v>77</v>
      </c>
      <c r="W57" s="200"/>
      <c r="X57" s="200">
        <v>110</v>
      </c>
      <c r="Y57" s="362"/>
      <c r="Z57" s="200">
        <v>38</v>
      </c>
      <c r="AA57" s="200"/>
      <c r="AB57" s="200">
        <v>18</v>
      </c>
    </row>
    <row r="58" spans="1:28" ht="12.75" customHeight="1">
      <c r="A58" s="5" t="s">
        <v>77</v>
      </c>
      <c r="B58" s="200">
        <v>1744</v>
      </c>
      <c r="C58" s="200"/>
      <c r="D58" s="200">
        <v>1537</v>
      </c>
      <c r="E58" s="362"/>
      <c r="F58" s="200">
        <v>539</v>
      </c>
      <c r="G58" s="200"/>
      <c r="H58" s="200">
        <v>332</v>
      </c>
      <c r="I58" s="366"/>
      <c r="J58" s="200">
        <v>60</v>
      </c>
      <c r="K58" s="200"/>
      <c r="L58" s="200">
        <v>88</v>
      </c>
      <c r="M58" s="362"/>
      <c r="N58" s="200">
        <v>185</v>
      </c>
      <c r="O58" s="200"/>
      <c r="P58" s="200">
        <v>164</v>
      </c>
      <c r="Q58" s="362"/>
      <c r="R58" s="200">
        <v>599</v>
      </c>
      <c r="S58" s="200"/>
      <c r="T58" s="200">
        <v>557</v>
      </c>
      <c r="U58" s="362"/>
      <c r="V58" s="200">
        <v>345</v>
      </c>
      <c r="W58" s="200"/>
      <c r="X58" s="200">
        <v>299</v>
      </c>
      <c r="Y58" s="362"/>
      <c r="Z58" s="200">
        <v>114</v>
      </c>
      <c r="AA58" s="200"/>
      <c r="AB58" s="200">
        <v>97</v>
      </c>
    </row>
    <row r="59" spans="1:28" ht="12.75" customHeight="1">
      <c r="A59" s="5"/>
      <c r="B59" s="200"/>
      <c r="C59" s="200"/>
      <c r="D59" s="200"/>
      <c r="E59" s="362"/>
      <c r="F59" s="200"/>
      <c r="G59" s="200"/>
      <c r="H59" s="200"/>
      <c r="I59" s="366"/>
      <c r="J59" s="200"/>
      <c r="K59" s="200"/>
      <c r="L59" s="200"/>
      <c r="M59" s="362"/>
      <c r="N59" s="200"/>
      <c r="O59" s="200"/>
      <c r="P59" s="200"/>
      <c r="Q59" s="362"/>
      <c r="R59" s="200"/>
      <c r="S59" s="200"/>
      <c r="T59" s="200"/>
      <c r="U59" s="362"/>
      <c r="V59" s="200"/>
      <c r="W59" s="200"/>
      <c r="X59" s="200"/>
      <c r="Y59" s="362"/>
      <c r="Z59" s="200"/>
      <c r="AA59" s="200"/>
      <c r="AB59" s="200"/>
    </row>
    <row r="60" spans="1:28" s="19" customFormat="1" ht="12.75" customHeight="1">
      <c r="A60" s="4" t="s">
        <v>78</v>
      </c>
      <c r="B60" s="199">
        <v>11655</v>
      </c>
      <c r="C60" s="199"/>
      <c r="D60" s="199">
        <v>11555</v>
      </c>
      <c r="E60" s="362"/>
      <c r="F60" s="199">
        <v>3088</v>
      </c>
      <c r="G60" s="199"/>
      <c r="H60" s="199">
        <v>2669</v>
      </c>
      <c r="I60" s="366"/>
      <c r="J60" s="199">
        <v>512</v>
      </c>
      <c r="K60" s="199"/>
      <c r="L60" s="199">
        <v>555</v>
      </c>
      <c r="M60" s="362"/>
      <c r="N60" s="199">
        <v>726</v>
      </c>
      <c r="O60" s="199"/>
      <c r="P60" s="199">
        <v>821</v>
      </c>
      <c r="Q60" s="362"/>
      <c r="R60" s="199">
        <v>4060</v>
      </c>
      <c r="S60" s="199"/>
      <c r="T60" s="199">
        <v>4310</v>
      </c>
      <c r="U60" s="362"/>
      <c r="V60" s="199">
        <v>2798</v>
      </c>
      <c r="W60" s="199"/>
      <c r="X60" s="199">
        <v>2583</v>
      </c>
      <c r="Y60" s="362"/>
      <c r="Z60" s="199">
        <v>817</v>
      </c>
      <c r="AA60" s="199"/>
      <c r="AB60" s="199">
        <v>617</v>
      </c>
    </row>
    <row r="61" spans="1:28" ht="12.75" customHeight="1">
      <c r="A61" s="5" t="s">
        <v>79</v>
      </c>
      <c r="B61" s="200">
        <v>3746</v>
      </c>
      <c r="C61" s="200"/>
      <c r="D61" s="200">
        <v>4005</v>
      </c>
      <c r="E61" s="362"/>
      <c r="F61" s="200">
        <v>1437</v>
      </c>
      <c r="G61" s="200"/>
      <c r="H61" s="200">
        <v>1195</v>
      </c>
      <c r="I61" s="366"/>
      <c r="J61" s="200">
        <v>298</v>
      </c>
      <c r="K61" s="200"/>
      <c r="L61" s="200">
        <v>344</v>
      </c>
      <c r="M61" s="362"/>
      <c r="N61" s="200">
        <v>240</v>
      </c>
      <c r="O61" s="200"/>
      <c r="P61" s="200">
        <v>281</v>
      </c>
      <c r="Q61" s="362"/>
      <c r="R61" s="200">
        <v>1156</v>
      </c>
      <c r="S61" s="200"/>
      <c r="T61" s="200">
        <v>1285</v>
      </c>
      <c r="U61" s="362"/>
      <c r="V61" s="200">
        <v>695</v>
      </c>
      <c r="W61" s="200"/>
      <c r="X61" s="200">
        <v>697</v>
      </c>
      <c r="Y61" s="362"/>
      <c r="Z61" s="200">
        <v>216</v>
      </c>
      <c r="AA61" s="200"/>
      <c r="AB61" s="200">
        <v>203</v>
      </c>
    </row>
    <row r="62" spans="1:28" ht="12.75" customHeight="1">
      <c r="A62" s="5" t="s">
        <v>80</v>
      </c>
      <c r="B62" s="200">
        <v>1228</v>
      </c>
      <c r="C62" s="200"/>
      <c r="D62" s="200">
        <v>1216</v>
      </c>
      <c r="E62" s="362"/>
      <c r="F62" s="200">
        <v>285</v>
      </c>
      <c r="G62" s="200"/>
      <c r="H62" s="200">
        <v>265</v>
      </c>
      <c r="I62" s="366"/>
      <c r="J62" s="200">
        <v>8</v>
      </c>
      <c r="K62" s="200"/>
      <c r="L62" s="200">
        <v>11</v>
      </c>
      <c r="M62" s="362"/>
      <c r="N62" s="200">
        <v>115</v>
      </c>
      <c r="O62" s="200"/>
      <c r="P62" s="200">
        <v>112</v>
      </c>
      <c r="Q62" s="362"/>
      <c r="R62" s="200">
        <v>502</v>
      </c>
      <c r="S62" s="200"/>
      <c r="T62" s="200">
        <v>492</v>
      </c>
      <c r="U62" s="362"/>
      <c r="V62" s="200">
        <v>288</v>
      </c>
      <c r="W62" s="200"/>
      <c r="X62" s="200">
        <v>242</v>
      </c>
      <c r="Y62" s="362"/>
      <c r="Z62" s="200">
        <v>39</v>
      </c>
      <c r="AA62" s="200"/>
      <c r="AB62" s="200">
        <v>94</v>
      </c>
    </row>
    <row r="63" spans="1:28" ht="12.75" customHeight="1">
      <c r="A63" s="5" t="s">
        <v>81</v>
      </c>
      <c r="B63" s="200">
        <v>6681</v>
      </c>
      <c r="C63" s="200"/>
      <c r="D63" s="200">
        <v>6334</v>
      </c>
      <c r="E63" s="362"/>
      <c r="F63" s="200">
        <v>1366</v>
      </c>
      <c r="G63" s="200"/>
      <c r="H63" s="200">
        <v>1209</v>
      </c>
      <c r="I63" s="366"/>
      <c r="J63" s="200">
        <v>206</v>
      </c>
      <c r="K63" s="200"/>
      <c r="L63" s="200">
        <v>200</v>
      </c>
      <c r="M63" s="362"/>
      <c r="N63" s="200">
        <v>371</v>
      </c>
      <c r="O63" s="200"/>
      <c r="P63" s="200">
        <v>428</v>
      </c>
      <c r="Q63" s="362"/>
      <c r="R63" s="200">
        <v>2402</v>
      </c>
      <c r="S63" s="200"/>
      <c r="T63" s="200">
        <v>2533</v>
      </c>
      <c r="U63" s="362"/>
      <c r="V63" s="200">
        <v>1815</v>
      </c>
      <c r="W63" s="200"/>
      <c r="X63" s="200">
        <v>1644</v>
      </c>
      <c r="Y63" s="362"/>
      <c r="Z63" s="200">
        <v>562</v>
      </c>
      <c r="AA63" s="200"/>
      <c r="AB63" s="200">
        <v>320</v>
      </c>
    </row>
    <row r="64" spans="1:28" ht="6" customHeight="1">
      <c r="A64" s="5"/>
      <c r="B64" s="200"/>
      <c r="C64" s="200"/>
      <c r="D64" s="200"/>
      <c r="E64" s="362"/>
      <c r="F64" s="200"/>
      <c r="G64" s="200"/>
      <c r="H64" s="200"/>
      <c r="I64" s="366"/>
      <c r="J64" s="200"/>
      <c r="K64" s="200"/>
      <c r="L64" s="200"/>
      <c r="M64" s="362"/>
      <c r="N64" s="200"/>
      <c r="O64" s="200"/>
      <c r="P64" s="200"/>
      <c r="Q64" s="362"/>
      <c r="R64" s="200"/>
      <c r="S64" s="200"/>
      <c r="T64" s="200"/>
      <c r="U64" s="362"/>
      <c r="V64" s="200"/>
      <c r="W64" s="200"/>
      <c r="X64" s="200"/>
      <c r="Y64" s="362"/>
      <c r="Z64" s="200"/>
      <c r="AA64" s="200"/>
      <c r="AB64" s="200"/>
    </row>
    <row r="65" spans="1:28" s="19" customFormat="1" ht="12.75" customHeight="1">
      <c r="A65" s="4" t="s">
        <v>82</v>
      </c>
      <c r="B65" s="199">
        <v>2032</v>
      </c>
      <c r="C65" s="199"/>
      <c r="D65" s="199">
        <v>1612</v>
      </c>
      <c r="E65" s="362"/>
      <c r="F65" s="199">
        <v>472</v>
      </c>
      <c r="G65" s="199"/>
      <c r="H65" s="199">
        <v>418</v>
      </c>
      <c r="I65" s="366"/>
      <c r="J65" s="199">
        <v>115</v>
      </c>
      <c r="K65" s="199"/>
      <c r="L65" s="199">
        <v>116</v>
      </c>
      <c r="M65" s="362"/>
      <c r="N65" s="199">
        <v>214</v>
      </c>
      <c r="O65" s="199"/>
      <c r="P65" s="199">
        <v>213</v>
      </c>
      <c r="Q65" s="362"/>
      <c r="R65" s="199">
        <v>619</v>
      </c>
      <c r="S65" s="199"/>
      <c r="T65" s="199">
        <v>589</v>
      </c>
      <c r="U65" s="362"/>
      <c r="V65" s="199">
        <v>361</v>
      </c>
      <c r="W65" s="199"/>
      <c r="X65" s="199">
        <v>187</v>
      </c>
      <c r="Y65" s="362"/>
      <c r="Z65" s="199">
        <v>96</v>
      </c>
      <c r="AA65" s="199"/>
      <c r="AB65" s="199">
        <v>89</v>
      </c>
    </row>
    <row r="66" spans="1:28" ht="12.75" customHeight="1">
      <c r="A66" s="5" t="s">
        <v>83</v>
      </c>
      <c r="B66" s="200">
        <v>1493</v>
      </c>
      <c r="C66" s="200"/>
      <c r="D66" s="200">
        <v>1142</v>
      </c>
      <c r="E66" s="362"/>
      <c r="F66" s="200">
        <v>305</v>
      </c>
      <c r="G66" s="200"/>
      <c r="H66" s="200">
        <v>301</v>
      </c>
      <c r="I66" s="366"/>
      <c r="J66" s="200">
        <v>81</v>
      </c>
      <c r="K66" s="200"/>
      <c r="L66" s="200">
        <v>79</v>
      </c>
      <c r="M66" s="362"/>
      <c r="N66" s="200">
        <v>158</v>
      </c>
      <c r="O66" s="200"/>
      <c r="P66" s="200">
        <v>162</v>
      </c>
      <c r="Q66" s="362"/>
      <c r="R66" s="200">
        <v>421</v>
      </c>
      <c r="S66" s="200"/>
      <c r="T66" s="200">
        <v>387</v>
      </c>
      <c r="U66" s="362"/>
      <c r="V66" s="200">
        <v>286</v>
      </c>
      <c r="W66" s="200"/>
      <c r="X66" s="200">
        <v>133</v>
      </c>
      <c r="Y66" s="362"/>
      <c r="Z66" s="200">
        <v>76</v>
      </c>
      <c r="AA66" s="200"/>
      <c r="AB66" s="200">
        <v>80</v>
      </c>
    </row>
    <row r="67" spans="1:28" ht="12.75" customHeight="1">
      <c r="A67" s="5" t="s">
        <v>84</v>
      </c>
      <c r="B67" s="200">
        <v>539</v>
      </c>
      <c r="C67" s="200"/>
      <c r="D67" s="200">
        <v>470</v>
      </c>
      <c r="E67" s="362"/>
      <c r="F67" s="200">
        <v>167</v>
      </c>
      <c r="G67" s="200"/>
      <c r="H67" s="200">
        <v>117</v>
      </c>
      <c r="I67" s="366"/>
      <c r="J67" s="200">
        <v>34</v>
      </c>
      <c r="K67" s="200"/>
      <c r="L67" s="200">
        <v>37</v>
      </c>
      <c r="M67" s="362"/>
      <c r="N67" s="200">
        <v>56</v>
      </c>
      <c r="O67" s="200"/>
      <c r="P67" s="200">
        <v>51</v>
      </c>
      <c r="Q67" s="362"/>
      <c r="R67" s="200">
        <v>198</v>
      </c>
      <c r="S67" s="200"/>
      <c r="T67" s="200">
        <v>202</v>
      </c>
      <c r="U67" s="362"/>
      <c r="V67" s="200">
        <v>75</v>
      </c>
      <c r="W67" s="200"/>
      <c r="X67" s="200">
        <v>54</v>
      </c>
      <c r="Y67" s="362"/>
      <c r="Z67" s="200">
        <v>20</v>
      </c>
      <c r="AA67" s="200"/>
      <c r="AB67" s="200">
        <v>9</v>
      </c>
    </row>
    <row r="68" spans="1:28" ht="5.25" customHeight="1">
      <c r="A68" s="5"/>
      <c r="B68" s="200"/>
      <c r="C68" s="200"/>
      <c r="D68" s="200"/>
      <c r="E68" s="362"/>
      <c r="F68" s="200"/>
      <c r="G68" s="200"/>
      <c r="H68" s="200"/>
      <c r="I68" s="366"/>
      <c r="J68" s="200"/>
      <c r="K68" s="200"/>
      <c r="L68" s="200"/>
      <c r="M68" s="362"/>
      <c r="N68" s="200"/>
      <c r="O68" s="200"/>
      <c r="P68" s="200"/>
      <c r="Q68" s="362"/>
      <c r="R68" s="200"/>
      <c r="S68" s="200"/>
      <c r="T68" s="200"/>
      <c r="U68" s="362"/>
      <c r="V68" s="200"/>
      <c r="W68" s="200"/>
      <c r="X68" s="200"/>
      <c r="Y68" s="362"/>
      <c r="Z68" s="200"/>
      <c r="AA68" s="200"/>
      <c r="AB68" s="200"/>
    </row>
    <row r="69" spans="1:28" s="19" customFormat="1" ht="12.75" customHeight="1">
      <c r="A69" s="4" t="s">
        <v>85</v>
      </c>
      <c r="B69" s="199">
        <v>7493</v>
      </c>
      <c r="C69" s="199"/>
      <c r="D69" s="199">
        <v>7177</v>
      </c>
      <c r="E69" s="362"/>
      <c r="F69" s="199">
        <v>2699</v>
      </c>
      <c r="G69" s="199"/>
      <c r="H69" s="199">
        <v>2305</v>
      </c>
      <c r="I69" s="366"/>
      <c r="J69" s="199">
        <v>517</v>
      </c>
      <c r="K69" s="199"/>
      <c r="L69" s="199">
        <v>478</v>
      </c>
      <c r="M69" s="362"/>
      <c r="N69" s="199">
        <v>989</v>
      </c>
      <c r="O69" s="199"/>
      <c r="P69" s="199">
        <v>753</v>
      </c>
      <c r="Q69" s="362"/>
      <c r="R69" s="199">
        <v>2139</v>
      </c>
      <c r="S69" s="199"/>
      <c r="T69" s="199">
        <v>2468</v>
      </c>
      <c r="U69" s="362"/>
      <c r="V69" s="199">
        <v>1099</v>
      </c>
      <c r="W69" s="199"/>
      <c r="X69" s="199">
        <v>954</v>
      </c>
      <c r="Y69" s="362"/>
      <c r="Z69" s="199">
        <v>227</v>
      </c>
      <c r="AA69" s="199"/>
      <c r="AB69" s="199">
        <v>219</v>
      </c>
    </row>
    <row r="70" spans="1:28" ht="12.75" customHeight="1">
      <c r="A70" s="5" t="s">
        <v>86</v>
      </c>
      <c r="B70" s="200">
        <v>3417</v>
      </c>
      <c r="C70" s="200"/>
      <c r="D70" s="200">
        <v>3615</v>
      </c>
      <c r="E70" s="362"/>
      <c r="F70" s="200">
        <v>1238</v>
      </c>
      <c r="G70" s="200"/>
      <c r="H70" s="200">
        <v>1129</v>
      </c>
      <c r="I70" s="366"/>
      <c r="J70" s="200">
        <v>212</v>
      </c>
      <c r="K70" s="200">
        <v>73</v>
      </c>
      <c r="L70" s="200">
        <v>221</v>
      </c>
      <c r="M70" s="362"/>
      <c r="N70" s="200">
        <v>484</v>
      </c>
      <c r="O70" s="200"/>
      <c r="P70" s="200">
        <v>394</v>
      </c>
      <c r="Q70" s="362"/>
      <c r="R70" s="200">
        <v>1035</v>
      </c>
      <c r="S70" s="200"/>
      <c r="T70" s="200">
        <v>1252</v>
      </c>
      <c r="U70" s="362"/>
      <c r="V70" s="200">
        <v>535</v>
      </c>
      <c r="W70" s="200"/>
      <c r="X70" s="200">
        <v>516</v>
      </c>
      <c r="Y70" s="362"/>
      <c r="Z70" s="200">
        <v>82</v>
      </c>
      <c r="AA70" s="200"/>
      <c r="AB70" s="200">
        <v>103</v>
      </c>
    </row>
    <row r="71" spans="1:28" ht="12.75" customHeight="1">
      <c r="A71" s="5" t="s">
        <v>87</v>
      </c>
      <c r="B71" s="200">
        <v>985</v>
      </c>
      <c r="C71" s="200"/>
      <c r="D71" s="200">
        <v>786</v>
      </c>
      <c r="E71" s="362"/>
      <c r="F71" s="200">
        <v>333</v>
      </c>
      <c r="G71" s="200"/>
      <c r="H71" s="200">
        <v>319</v>
      </c>
      <c r="I71" s="366"/>
      <c r="J71" s="200">
        <v>80</v>
      </c>
      <c r="K71" s="200"/>
      <c r="L71" s="200">
        <v>45</v>
      </c>
      <c r="M71" s="362"/>
      <c r="N71" s="200">
        <v>77</v>
      </c>
      <c r="O71" s="200"/>
      <c r="P71" s="200">
        <v>63</v>
      </c>
      <c r="Q71" s="362"/>
      <c r="R71" s="200">
        <v>232</v>
      </c>
      <c r="S71" s="200"/>
      <c r="T71" s="200">
        <v>213</v>
      </c>
      <c r="U71" s="362"/>
      <c r="V71" s="200">
        <v>181</v>
      </c>
      <c r="W71" s="200"/>
      <c r="X71" s="200">
        <v>122</v>
      </c>
      <c r="Y71" s="362"/>
      <c r="Z71" s="200">
        <v>16</v>
      </c>
      <c r="AA71" s="200"/>
      <c r="AB71" s="200">
        <v>24</v>
      </c>
    </row>
    <row r="72" spans="1:28" ht="12.75" customHeight="1">
      <c r="A72" s="5" t="s">
        <v>88</v>
      </c>
      <c r="B72" s="200">
        <v>622</v>
      </c>
      <c r="C72" s="200"/>
      <c r="D72" s="200">
        <v>675</v>
      </c>
      <c r="E72" s="362"/>
      <c r="F72" s="200">
        <v>266</v>
      </c>
      <c r="G72" s="200"/>
      <c r="H72" s="200">
        <v>243</v>
      </c>
      <c r="I72" s="366"/>
      <c r="J72" s="200">
        <v>67</v>
      </c>
      <c r="K72" s="200"/>
      <c r="L72" s="200">
        <v>83</v>
      </c>
      <c r="M72" s="362"/>
      <c r="N72" s="200">
        <v>89</v>
      </c>
      <c r="O72" s="200"/>
      <c r="P72" s="200">
        <v>57</v>
      </c>
      <c r="Q72" s="362"/>
      <c r="R72" s="200">
        <v>105</v>
      </c>
      <c r="S72" s="200"/>
      <c r="T72" s="200">
        <v>171</v>
      </c>
      <c r="U72" s="362"/>
      <c r="V72" s="200">
        <v>80</v>
      </c>
      <c r="W72" s="200"/>
      <c r="X72" s="200">
        <v>69</v>
      </c>
      <c r="Y72" s="362"/>
      <c r="Z72" s="200">
        <v>25</v>
      </c>
      <c r="AA72" s="200"/>
      <c r="AB72" s="200">
        <v>52</v>
      </c>
    </row>
    <row r="73" spans="1:28" ht="12.75" customHeight="1">
      <c r="A73" s="5" t="s">
        <v>89</v>
      </c>
      <c r="B73" s="200">
        <v>2469</v>
      </c>
      <c r="C73" s="200"/>
      <c r="D73" s="200">
        <v>2101</v>
      </c>
      <c r="E73" s="362"/>
      <c r="F73" s="200">
        <v>862</v>
      </c>
      <c r="G73" s="200"/>
      <c r="H73" s="200">
        <v>614</v>
      </c>
      <c r="I73" s="366"/>
      <c r="J73" s="200">
        <v>158</v>
      </c>
      <c r="K73" s="200"/>
      <c r="L73" s="200">
        <v>129</v>
      </c>
      <c r="M73" s="362"/>
      <c r="N73" s="200">
        <v>339</v>
      </c>
      <c r="O73" s="200"/>
      <c r="P73" s="200">
        <v>239</v>
      </c>
      <c r="Q73" s="362"/>
      <c r="R73" s="200">
        <v>767</v>
      </c>
      <c r="S73" s="200"/>
      <c r="T73" s="200">
        <v>832</v>
      </c>
      <c r="U73" s="362"/>
      <c r="V73" s="200">
        <v>303</v>
      </c>
      <c r="W73" s="200"/>
      <c r="X73" s="200">
        <v>247</v>
      </c>
      <c r="Y73" s="362"/>
      <c r="Z73" s="200">
        <v>104</v>
      </c>
      <c r="AA73" s="200"/>
      <c r="AB73" s="200">
        <v>40</v>
      </c>
    </row>
    <row r="74" spans="1:28" ht="6" customHeight="1">
      <c r="A74" s="5"/>
      <c r="B74" s="200"/>
      <c r="C74" s="200"/>
      <c r="D74" s="200"/>
      <c r="E74" s="362"/>
      <c r="F74" s="200"/>
      <c r="G74" s="200"/>
      <c r="H74" s="200"/>
      <c r="I74" s="366"/>
      <c r="J74" s="200"/>
      <c r="K74" s="200"/>
      <c r="L74" s="200"/>
      <c r="M74" s="362"/>
      <c r="N74" s="200"/>
      <c r="O74" s="200"/>
      <c r="P74" s="200"/>
      <c r="Q74" s="362"/>
      <c r="R74" s="200"/>
      <c r="S74" s="200"/>
      <c r="T74" s="200"/>
      <c r="U74" s="362"/>
      <c r="V74" s="200"/>
      <c r="W74" s="200"/>
      <c r="X74" s="200"/>
      <c r="Y74" s="362"/>
      <c r="Z74" s="200"/>
      <c r="AA74" s="200"/>
      <c r="AB74" s="200"/>
    </row>
    <row r="75" spans="1:28" s="3" customFormat="1" ht="12.75" customHeight="1">
      <c r="A75" s="4" t="s">
        <v>90</v>
      </c>
      <c r="B75" s="199">
        <v>20764</v>
      </c>
      <c r="C75" s="199"/>
      <c r="D75" s="199">
        <v>20885</v>
      </c>
      <c r="E75" s="362"/>
      <c r="F75" s="199">
        <v>4037</v>
      </c>
      <c r="G75" s="199"/>
      <c r="H75" s="199">
        <v>4219</v>
      </c>
      <c r="I75" s="366"/>
      <c r="J75" s="199">
        <v>729</v>
      </c>
      <c r="K75" s="199">
        <v>612</v>
      </c>
      <c r="L75" s="199">
        <v>714</v>
      </c>
      <c r="M75" s="362"/>
      <c r="N75" s="199">
        <v>1803</v>
      </c>
      <c r="O75" s="199"/>
      <c r="P75" s="199">
        <v>1584</v>
      </c>
      <c r="Q75" s="362"/>
      <c r="R75" s="199">
        <v>9980</v>
      </c>
      <c r="S75" s="199"/>
      <c r="T75" s="199">
        <v>10453</v>
      </c>
      <c r="U75" s="362"/>
      <c r="V75" s="199">
        <v>2525</v>
      </c>
      <c r="W75" s="199"/>
      <c r="X75" s="199">
        <v>2607</v>
      </c>
      <c r="Y75" s="362"/>
      <c r="Z75" s="199">
        <v>1152</v>
      </c>
      <c r="AA75" s="199"/>
      <c r="AB75" s="199">
        <v>1308</v>
      </c>
    </row>
    <row r="76" spans="1:28" ht="6" customHeight="1">
      <c r="A76" s="5"/>
      <c r="B76" s="200"/>
      <c r="C76" s="200"/>
      <c r="D76" s="200"/>
      <c r="E76" s="362"/>
      <c r="F76" s="200"/>
      <c r="G76" s="200"/>
      <c r="H76" s="200"/>
      <c r="I76" s="366"/>
      <c r="J76" s="200"/>
      <c r="K76" s="200"/>
      <c r="L76" s="200"/>
      <c r="M76" s="362"/>
      <c r="N76" s="200"/>
      <c r="O76" s="200"/>
      <c r="P76" s="200"/>
      <c r="Q76" s="362"/>
      <c r="R76" s="200"/>
      <c r="S76" s="200"/>
      <c r="T76" s="200"/>
      <c r="U76" s="362"/>
      <c r="V76" s="200"/>
      <c r="W76" s="200"/>
      <c r="X76" s="200"/>
      <c r="Y76" s="362"/>
      <c r="Z76" s="200"/>
      <c r="AA76" s="200"/>
      <c r="AB76" s="200"/>
    </row>
    <row r="77" spans="1:28" s="19" customFormat="1" ht="12.75" customHeight="1">
      <c r="A77" s="4" t="s">
        <v>91</v>
      </c>
      <c r="B77" s="199">
        <v>3462</v>
      </c>
      <c r="C77" s="199"/>
      <c r="D77" s="199">
        <v>3673</v>
      </c>
      <c r="E77" s="362"/>
      <c r="F77" s="199">
        <v>1232</v>
      </c>
      <c r="G77" s="199"/>
      <c r="H77" s="199">
        <v>948</v>
      </c>
      <c r="I77" s="366"/>
      <c r="J77" s="199">
        <v>147</v>
      </c>
      <c r="K77" s="199"/>
      <c r="L77" s="199">
        <v>174</v>
      </c>
      <c r="M77" s="362"/>
      <c r="N77" s="199">
        <v>306</v>
      </c>
      <c r="O77" s="199"/>
      <c r="P77" s="199">
        <v>308</v>
      </c>
      <c r="Q77" s="362"/>
      <c r="R77" s="199">
        <v>1372</v>
      </c>
      <c r="S77" s="199"/>
      <c r="T77" s="199">
        <v>1584</v>
      </c>
      <c r="U77" s="362"/>
      <c r="V77" s="199">
        <v>598</v>
      </c>
      <c r="W77" s="199"/>
      <c r="X77" s="199">
        <v>587</v>
      </c>
      <c r="Y77" s="362"/>
      <c r="Z77" s="199">
        <v>64</v>
      </c>
      <c r="AA77" s="199"/>
      <c r="AB77" s="199">
        <v>72</v>
      </c>
    </row>
    <row r="78" spans="1:28" ht="6" customHeight="1">
      <c r="A78" s="4"/>
      <c r="B78" s="200"/>
      <c r="C78" s="200"/>
      <c r="D78" s="200"/>
      <c r="E78" s="362"/>
      <c r="F78" s="200"/>
      <c r="G78" s="200"/>
      <c r="H78" s="200"/>
      <c r="I78" s="366"/>
      <c r="J78" s="200"/>
      <c r="K78" s="200"/>
      <c r="L78" s="200"/>
      <c r="M78" s="362"/>
      <c r="N78" s="200"/>
      <c r="O78" s="200"/>
      <c r="P78" s="200"/>
      <c r="Q78" s="362"/>
      <c r="R78" s="200"/>
      <c r="S78" s="200"/>
      <c r="T78" s="200"/>
      <c r="U78" s="362"/>
      <c r="V78" s="200"/>
      <c r="W78" s="200"/>
      <c r="X78" s="200"/>
      <c r="Y78" s="362"/>
      <c r="Z78" s="200"/>
      <c r="AA78" s="200"/>
      <c r="AB78" s="200"/>
    </row>
    <row r="79" spans="1:28" s="19" customFormat="1" ht="12.75" customHeight="1">
      <c r="A79" s="4" t="s">
        <v>92</v>
      </c>
      <c r="B79" s="199">
        <v>905</v>
      </c>
      <c r="C79" s="199"/>
      <c r="D79" s="199">
        <v>1383</v>
      </c>
      <c r="E79" s="362"/>
      <c r="F79" s="199">
        <v>240</v>
      </c>
      <c r="G79" s="199"/>
      <c r="H79" s="199">
        <v>322</v>
      </c>
      <c r="I79" s="366"/>
      <c r="J79" s="199">
        <v>46</v>
      </c>
      <c r="K79" s="199"/>
      <c r="L79" s="199">
        <v>59</v>
      </c>
      <c r="M79" s="362"/>
      <c r="N79" s="199">
        <v>65</v>
      </c>
      <c r="O79" s="199"/>
      <c r="P79" s="199">
        <v>101</v>
      </c>
      <c r="Q79" s="362"/>
      <c r="R79" s="199">
        <v>426</v>
      </c>
      <c r="S79" s="199"/>
      <c r="T79" s="199">
        <v>664</v>
      </c>
      <c r="U79" s="362"/>
      <c r="V79" s="199">
        <v>125</v>
      </c>
      <c r="W79" s="199"/>
      <c r="X79" s="199">
        <v>227</v>
      </c>
      <c r="Y79" s="362"/>
      <c r="Z79" s="199">
        <v>16</v>
      </c>
      <c r="AA79" s="199"/>
      <c r="AB79" s="199">
        <v>10</v>
      </c>
    </row>
    <row r="80" spans="1:28" ht="6" customHeight="1">
      <c r="A80" s="5"/>
      <c r="B80" s="200"/>
      <c r="C80" s="200"/>
      <c r="D80" s="200"/>
      <c r="E80" s="362"/>
      <c r="F80" s="200"/>
      <c r="G80" s="200"/>
      <c r="H80" s="200"/>
      <c r="I80" s="366"/>
      <c r="J80" s="200"/>
      <c r="K80" s="200"/>
      <c r="L80" s="200"/>
      <c r="M80" s="362"/>
      <c r="N80" s="200"/>
      <c r="O80" s="200"/>
      <c r="P80" s="200"/>
      <c r="Q80" s="362"/>
      <c r="R80" s="200"/>
      <c r="S80" s="200"/>
      <c r="T80" s="200"/>
      <c r="U80" s="362"/>
      <c r="V80" s="200"/>
      <c r="W80" s="200"/>
      <c r="X80" s="200"/>
      <c r="Y80" s="362"/>
      <c r="Z80" s="200"/>
      <c r="AA80" s="200"/>
      <c r="AB80" s="200"/>
    </row>
    <row r="81" spans="1:28" s="19" customFormat="1" ht="12.75" customHeight="1">
      <c r="A81" s="4" t="s">
        <v>93</v>
      </c>
      <c r="B81" s="199">
        <v>6055</v>
      </c>
      <c r="C81" s="199"/>
      <c r="D81" s="199">
        <v>5980</v>
      </c>
      <c r="E81" s="362"/>
      <c r="F81" s="199">
        <v>1240</v>
      </c>
      <c r="G81" s="199"/>
      <c r="H81" s="199">
        <v>1384</v>
      </c>
      <c r="I81" s="366"/>
      <c r="J81" s="199">
        <v>197</v>
      </c>
      <c r="K81" s="199"/>
      <c r="L81" s="199">
        <v>235</v>
      </c>
      <c r="M81" s="362"/>
      <c r="N81" s="199">
        <v>456</v>
      </c>
      <c r="O81" s="199"/>
      <c r="P81" s="199">
        <v>463</v>
      </c>
      <c r="Q81" s="362"/>
      <c r="R81" s="199">
        <v>2035</v>
      </c>
      <c r="S81" s="199"/>
      <c r="T81" s="199">
        <v>2310</v>
      </c>
      <c r="U81" s="362"/>
      <c r="V81" s="199">
        <v>1675</v>
      </c>
      <c r="W81" s="199"/>
      <c r="X81" s="199">
        <v>1332</v>
      </c>
      <c r="Y81" s="362"/>
      <c r="Z81" s="199">
        <v>273</v>
      </c>
      <c r="AA81" s="199"/>
      <c r="AB81" s="199">
        <v>256</v>
      </c>
    </row>
    <row r="82" spans="1:28" ht="12.75" customHeight="1">
      <c r="A82" s="5" t="s">
        <v>94</v>
      </c>
      <c r="B82" s="200">
        <v>914</v>
      </c>
      <c r="C82" s="200"/>
      <c r="D82" s="200">
        <v>1004</v>
      </c>
      <c r="E82" s="362"/>
      <c r="F82" s="200">
        <v>184</v>
      </c>
      <c r="G82" s="200"/>
      <c r="H82" s="200">
        <v>304</v>
      </c>
      <c r="I82" s="366"/>
      <c r="J82" s="200">
        <v>36</v>
      </c>
      <c r="K82" s="200"/>
      <c r="L82" s="200">
        <v>67</v>
      </c>
      <c r="M82" s="362"/>
      <c r="N82" s="200">
        <v>91</v>
      </c>
      <c r="O82" s="200"/>
      <c r="P82" s="200">
        <v>129</v>
      </c>
      <c r="Q82" s="362"/>
      <c r="R82" s="200">
        <v>316</v>
      </c>
      <c r="S82" s="200"/>
      <c r="T82" s="200">
        <v>304</v>
      </c>
      <c r="U82" s="362"/>
      <c r="V82" s="200">
        <v>172</v>
      </c>
      <c r="W82" s="200"/>
      <c r="X82" s="200">
        <v>156</v>
      </c>
      <c r="Y82" s="362"/>
      <c r="Z82" s="200">
        <v>50</v>
      </c>
      <c r="AA82" s="200"/>
      <c r="AB82" s="200">
        <v>44</v>
      </c>
    </row>
    <row r="83" spans="1:28" ht="12.75" customHeight="1">
      <c r="A83" s="5" t="s">
        <v>95</v>
      </c>
      <c r="B83" s="200">
        <v>1199</v>
      </c>
      <c r="C83" s="200"/>
      <c r="D83" s="200">
        <v>1121</v>
      </c>
      <c r="E83" s="362"/>
      <c r="F83" s="200">
        <v>230</v>
      </c>
      <c r="G83" s="200"/>
      <c r="H83" s="200">
        <v>288</v>
      </c>
      <c r="I83" s="366"/>
      <c r="J83" s="200">
        <v>33</v>
      </c>
      <c r="K83" s="200"/>
      <c r="L83" s="200">
        <v>21</v>
      </c>
      <c r="M83" s="362"/>
      <c r="N83" s="200">
        <v>92</v>
      </c>
      <c r="O83" s="200"/>
      <c r="P83" s="200">
        <v>88</v>
      </c>
      <c r="Q83" s="362"/>
      <c r="R83" s="200">
        <v>430</v>
      </c>
      <c r="S83" s="200"/>
      <c r="T83" s="200">
        <v>481</v>
      </c>
      <c r="U83" s="362"/>
      <c r="V83" s="200">
        <v>322</v>
      </c>
      <c r="W83" s="200"/>
      <c r="X83" s="200">
        <v>212</v>
      </c>
      <c r="Y83" s="362"/>
      <c r="Z83" s="200">
        <v>45</v>
      </c>
      <c r="AA83" s="200"/>
      <c r="AB83" s="200">
        <v>31</v>
      </c>
    </row>
    <row r="84" spans="1:28" ht="12.75" customHeight="1">
      <c r="A84" s="5" t="s">
        <v>96</v>
      </c>
      <c r="B84" s="200">
        <v>3942</v>
      </c>
      <c r="C84" s="200"/>
      <c r="D84" s="200">
        <v>3855</v>
      </c>
      <c r="E84" s="362"/>
      <c r="F84" s="200">
        <v>826</v>
      </c>
      <c r="G84" s="200"/>
      <c r="H84" s="200">
        <v>792</v>
      </c>
      <c r="I84" s="366"/>
      <c r="J84" s="200">
        <v>128</v>
      </c>
      <c r="K84" s="200"/>
      <c r="L84" s="200">
        <v>147</v>
      </c>
      <c r="M84" s="362"/>
      <c r="N84" s="200">
        <v>273</v>
      </c>
      <c r="O84" s="200"/>
      <c r="P84" s="200">
        <v>246</v>
      </c>
      <c r="Q84" s="362"/>
      <c r="R84" s="200">
        <v>1289</v>
      </c>
      <c r="S84" s="200"/>
      <c r="T84" s="200">
        <v>1525</v>
      </c>
      <c r="U84" s="362"/>
      <c r="V84" s="200">
        <v>1181</v>
      </c>
      <c r="W84" s="200"/>
      <c r="X84" s="200">
        <v>964</v>
      </c>
      <c r="Y84" s="362"/>
      <c r="Z84" s="200">
        <v>178</v>
      </c>
      <c r="AA84" s="200"/>
      <c r="AB84" s="200">
        <v>181</v>
      </c>
    </row>
    <row r="85" spans="1:28" ht="6" customHeight="1">
      <c r="A85" s="5"/>
      <c r="B85" s="200"/>
      <c r="C85" s="200"/>
      <c r="D85" s="200"/>
      <c r="E85" s="362"/>
      <c r="F85" s="200"/>
      <c r="G85" s="200"/>
      <c r="H85" s="200"/>
      <c r="I85" s="366"/>
      <c r="J85" s="200"/>
      <c r="K85" s="200"/>
      <c r="L85" s="200"/>
      <c r="M85" s="362"/>
      <c r="N85" s="200"/>
      <c r="O85" s="200"/>
      <c r="P85" s="200"/>
      <c r="Q85" s="362"/>
      <c r="R85" s="200"/>
      <c r="S85" s="200"/>
      <c r="T85" s="200"/>
      <c r="U85" s="362"/>
      <c r="V85" s="200"/>
      <c r="W85" s="200"/>
      <c r="X85" s="200"/>
      <c r="Y85" s="362"/>
      <c r="Z85" s="200"/>
      <c r="AA85" s="200"/>
      <c r="AB85" s="200"/>
    </row>
    <row r="86" spans="1:28" s="19" customFormat="1" ht="12.75" customHeight="1">
      <c r="A86" s="4" t="s">
        <v>97</v>
      </c>
      <c r="B86" s="199">
        <v>711</v>
      </c>
      <c r="C86" s="199"/>
      <c r="D86" s="199">
        <v>871</v>
      </c>
      <c r="E86" s="362"/>
      <c r="F86" s="199">
        <v>283</v>
      </c>
      <c r="G86" s="199"/>
      <c r="H86" s="199">
        <v>211</v>
      </c>
      <c r="I86" s="366"/>
      <c r="J86" s="199">
        <v>38</v>
      </c>
      <c r="K86" s="199"/>
      <c r="L86" s="199">
        <v>55</v>
      </c>
      <c r="M86" s="362"/>
      <c r="N86" s="199">
        <v>60</v>
      </c>
      <c r="O86" s="199"/>
      <c r="P86" s="199">
        <v>100</v>
      </c>
      <c r="Q86" s="362"/>
      <c r="R86" s="199">
        <v>258</v>
      </c>
      <c r="S86" s="199"/>
      <c r="T86" s="199">
        <v>288</v>
      </c>
      <c r="U86" s="362"/>
      <c r="V86" s="199">
        <v>148</v>
      </c>
      <c r="W86" s="199"/>
      <c r="X86" s="199">
        <v>207</v>
      </c>
      <c r="Y86" s="362"/>
      <c r="Z86" s="199">
        <v>10</v>
      </c>
      <c r="AA86" s="199"/>
      <c r="AB86" s="199">
        <v>10</v>
      </c>
    </row>
    <row r="87" spans="1:28" ht="6" customHeight="1">
      <c r="A87" s="5"/>
      <c r="B87" s="200"/>
      <c r="C87" s="200"/>
      <c r="D87" s="200"/>
      <c r="E87" s="362"/>
      <c r="F87" s="200"/>
      <c r="G87" s="200"/>
      <c r="H87" s="200"/>
      <c r="I87" s="366"/>
      <c r="J87" s="200"/>
      <c r="K87" s="200"/>
      <c r="L87" s="200"/>
      <c r="M87" s="362"/>
      <c r="N87" s="200"/>
      <c r="O87" s="200"/>
      <c r="P87" s="200"/>
      <c r="Q87" s="362"/>
      <c r="R87" s="200"/>
      <c r="S87" s="200"/>
      <c r="T87" s="200"/>
      <c r="U87" s="362"/>
      <c r="V87" s="200"/>
      <c r="W87" s="200"/>
      <c r="X87" s="200"/>
      <c r="Y87" s="362"/>
      <c r="Z87" s="200"/>
      <c r="AA87" s="200"/>
      <c r="AB87" s="200"/>
    </row>
    <row r="88" spans="1:28" ht="12.75" customHeight="1">
      <c r="A88" s="5" t="s">
        <v>149</v>
      </c>
      <c r="B88" s="200">
        <v>217</v>
      </c>
      <c r="C88" s="200"/>
      <c r="D88" s="200">
        <v>198</v>
      </c>
      <c r="E88" s="362"/>
      <c r="F88" s="200">
        <v>89</v>
      </c>
      <c r="G88" s="200"/>
      <c r="H88" s="200">
        <v>42</v>
      </c>
      <c r="I88" s="366"/>
      <c r="J88" s="200">
        <v>24</v>
      </c>
      <c r="K88" s="200"/>
      <c r="L88" s="200">
        <v>22</v>
      </c>
      <c r="M88" s="362"/>
      <c r="N88" s="200">
        <v>42</v>
      </c>
      <c r="O88" s="200"/>
      <c r="P88" s="200">
        <v>54</v>
      </c>
      <c r="Q88" s="362"/>
      <c r="R88" s="200">
        <v>52</v>
      </c>
      <c r="S88" s="200"/>
      <c r="T88" s="200">
        <v>42</v>
      </c>
      <c r="U88" s="362"/>
      <c r="V88" s="200">
        <v>38</v>
      </c>
      <c r="W88" s="200"/>
      <c r="X88" s="200">
        <v>31</v>
      </c>
      <c r="Y88" s="362"/>
      <c r="Z88" s="200">
        <v>2</v>
      </c>
      <c r="AA88" s="200"/>
      <c r="AB88" s="200">
        <v>7</v>
      </c>
    </row>
    <row r="89" spans="1:28" ht="12.75" customHeight="1">
      <c r="A89" s="5"/>
      <c r="B89" s="200"/>
      <c r="C89" s="200"/>
      <c r="D89" s="200"/>
      <c r="E89" s="362"/>
      <c r="F89" s="200"/>
      <c r="G89" s="200"/>
      <c r="H89" s="200"/>
      <c r="I89" s="366"/>
      <c r="J89" s="200"/>
      <c r="K89" s="200"/>
      <c r="L89" s="200"/>
      <c r="M89" s="362"/>
      <c r="N89" s="200"/>
      <c r="O89" s="200"/>
      <c r="P89" s="200"/>
      <c r="Q89" s="362"/>
      <c r="R89" s="200"/>
      <c r="S89" s="200"/>
      <c r="T89" s="200"/>
      <c r="U89" s="362"/>
      <c r="V89" s="200"/>
      <c r="W89" s="200"/>
      <c r="X89" s="200"/>
      <c r="Y89" s="362"/>
      <c r="Z89" s="200"/>
      <c r="AA89" s="200"/>
      <c r="AB89" s="200"/>
    </row>
  </sheetData>
  <sheetProtection/>
  <mergeCells count="17">
    <mergeCell ref="Z6:AB6"/>
    <mergeCell ref="I6:I89"/>
    <mergeCell ref="Y6:Y89"/>
    <mergeCell ref="R6:T6"/>
    <mergeCell ref="Q6:Q89"/>
    <mergeCell ref="U6:U89"/>
    <mergeCell ref="V6:X6"/>
    <mergeCell ref="F6:H6"/>
    <mergeCell ref="N6:P6"/>
    <mergeCell ref="T2:AB4"/>
    <mergeCell ref="V1:AB1"/>
    <mergeCell ref="A1:D1"/>
    <mergeCell ref="A6:A8"/>
    <mergeCell ref="J6:L6"/>
    <mergeCell ref="M6:M89"/>
    <mergeCell ref="E6:E89"/>
    <mergeCell ref="B6:D6"/>
  </mergeCells>
  <hyperlinks>
    <hyperlink ref="V1" location="Fuente!A1" display="Fuente"/>
    <hyperlink ref="V1:AB1" location="Inicio!A1" display="Volver Inicio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7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22.421875" style="73" customWidth="1"/>
    <col min="2" max="2" width="11.00390625" style="41" customWidth="1"/>
    <col min="3" max="3" width="1.1484375" style="41" customWidth="1"/>
    <col min="4" max="4" width="11.00390625" style="41" customWidth="1"/>
    <col min="5" max="5" width="1.1484375" style="41" customWidth="1"/>
    <col min="6" max="6" width="11.00390625" style="41" customWidth="1"/>
    <col min="7" max="7" width="1.1484375" style="41" customWidth="1"/>
    <col min="8" max="8" width="11.00390625" style="41" customWidth="1"/>
    <col min="9" max="9" width="1.1484375" style="41" customWidth="1"/>
    <col min="10" max="10" width="11.00390625" style="41" customWidth="1"/>
    <col min="11" max="11" width="1.1484375" style="41" customWidth="1"/>
    <col min="12" max="12" width="11.00390625" style="41" customWidth="1"/>
    <col min="13" max="13" width="1.1484375" style="41" customWidth="1"/>
    <col min="14" max="14" width="11.00390625" style="41" customWidth="1"/>
    <col min="15" max="15" width="1.1484375" style="41" customWidth="1"/>
    <col min="16" max="16" width="11.00390625" style="41" customWidth="1"/>
    <col min="17" max="17" width="1.1484375" style="41" customWidth="1"/>
    <col min="18" max="18" width="11.00390625" style="41" customWidth="1"/>
    <col min="19" max="19" width="5.7109375" style="41" customWidth="1"/>
    <col min="20" max="21" width="8.421875" style="41" customWidth="1"/>
    <col min="22" max="22" width="23.28125" style="41" customWidth="1"/>
    <col min="23" max="16384" width="8.421875" style="41" customWidth="1"/>
  </cols>
  <sheetData>
    <row r="1" spans="1:19" ht="15" customHeight="1">
      <c r="A1" s="11" t="s">
        <v>0</v>
      </c>
      <c r="B1" s="66"/>
      <c r="C1" s="66"/>
      <c r="D1" s="2"/>
      <c r="E1" s="2"/>
      <c r="F1" s="2"/>
      <c r="G1" s="2"/>
      <c r="H1" s="77"/>
      <c r="I1" s="2"/>
      <c r="J1" s="2"/>
      <c r="K1" s="2"/>
      <c r="L1" s="12" t="s">
        <v>106</v>
      </c>
      <c r="M1" s="310" t="s">
        <v>113</v>
      </c>
      <c r="N1" s="310"/>
      <c r="O1" s="310"/>
      <c r="P1" s="310"/>
      <c r="Q1" s="310"/>
      <c r="R1" s="310"/>
      <c r="S1" s="310"/>
    </row>
    <row r="2" spans="1:18" ht="5.25" customHeight="1">
      <c r="A2" s="67"/>
      <c r="B2" s="2"/>
      <c r="C2" s="2"/>
      <c r="D2" s="2"/>
      <c r="E2" s="2"/>
      <c r="F2" s="20"/>
      <c r="G2" s="21"/>
      <c r="H2" s="21"/>
      <c r="I2" s="21"/>
      <c r="J2" s="21"/>
      <c r="K2" s="2"/>
      <c r="L2" s="368" t="s">
        <v>142</v>
      </c>
      <c r="M2" s="369"/>
      <c r="N2" s="369"/>
      <c r="O2" s="369"/>
      <c r="P2" s="369"/>
      <c r="Q2" s="369"/>
      <c r="R2" s="369"/>
    </row>
    <row r="3" spans="1:18" ht="12" customHeight="1">
      <c r="A3" s="67"/>
      <c r="B3" s="2"/>
      <c r="C3" s="2"/>
      <c r="D3" s="2"/>
      <c r="E3" s="2"/>
      <c r="F3" s="21"/>
      <c r="G3" s="21"/>
      <c r="H3" s="21"/>
      <c r="I3" s="21"/>
      <c r="J3" s="21"/>
      <c r="K3" s="2"/>
      <c r="L3" s="369"/>
      <c r="M3" s="369"/>
      <c r="N3" s="369"/>
      <c r="O3" s="369"/>
      <c r="P3" s="369"/>
      <c r="Q3" s="369"/>
      <c r="R3" s="369"/>
    </row>
    <row r="4" spans="1:18" ht="35.25" customHeight="1">
      <c r="A4" s="67"/>
      <c r="B4" s="2"/>
      <c r="C4" s="2"/>
      <c r="D4" s="2"/>
      <c r="E4" s="2"/>
      <c r="F4" s="21"/>
      <c r="G4" s="21"/>
      <c r="H4" s="21"/>
      <c r="I4" s="21"/>
      <c r="J4" s="21"/>
      <c r="K4" s="2"/>
      <c r="L4" s="369"/>
      <c r="M4" s="369"/>
      <c r="N4" s="369"/>
      <c r="O4" s="369"/>
      <c r="P4" s="369"/>
      <c r="Q4" s="369"/>
      <c r="R4" s="369"/>
    </row>
    <row r="5" spans="1:18" ht="20.25" customHeight="1" thickBot="1">
      <c r="A5" s="5"/>
      <c r="B5" s="203" t="s">
        <v>147</v>
      </c>
      <c r="C5" s="204"/>
      <c r="D5" s="204"/>
      <c r="E5" s="204"/>
      <c r="F5" s="205"/>
      <c r="G5" s="205"/>
      <c r="H5" s="206"/>
      <c r="I5" s="207"/>
      <c r="J5" s="207"/>
      <c r="K5" s="207"/>
      <c r="L5" s="207"/>
      <c r="M5" s="207"/>
      <c r="N5" s="207"/>
      <c r="O5" s="207"/>
      <c r="P5"/>
      <c r="Q5"/>
      <c r="R5"/>
    </row>
    <row r="6" spans="1:18" ht="23.25" customHeight="1" thickBot="1">
      <c r="A6" s="331"/>
      <c r="B6" s="370" t="s">
        <v>143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</row>
    <row r="7" spans="1:18" ht="21.75" customHeight="1">
      <c r="A7" s="331"/>
      <c r="B7" s="371" t="s">
        <v>144</v>
      </c>
      <c r="C7" s="372"/>
      <c r="D7" s="372"/>
      <c r="E7" s="372"/>
      <c r="F7" s="372"/>
      <c r="G7" s="208"/>
      <c r="H7" s="373" t="s">
        <v>33</v>
      </c>
      <c r="I7" s="374"/>
      <c r="J7" s="374"/>
      <c r="K7" s="374"/>
      <c r="L7" s="374"/>
      <c r="M7" s="209"/>
      <c r="N7" s="373" t="s">
        <v>12</v>
      </c>
      <c r="O7" s="374"/>
      <c r="P7" s="374"/>
      <c r="Q7" s="374"/>
      <c r="R7" s="374"/>
    </row>
    <row r="8" spans="1:18" ht="13.5" customHeight="1">
      <c r="A8" s="331"/>
      <c r="B8" s="210" t="s">
        <v>9</v>
      </c>
      <c r="C8" s="211"/>
      <c r="D8" s="210" t="s">
        <v>109</v>
      </c>
      <c r="E8" s="209"/>
      <c r="F8" s="210" t="s">
        <v>110</v>
      </c>
      <c r="G8" s="209"/>
      <c r="H8" s="210" t="s">
        <v>9</v>
      </c>
      <c r="I8" s="211"/>
      <c r="J8" s="210" t="s">
        <v>109</v>
      </c>
      <c r="K8" s="209"/>
      <c r="L8" s="210" t="s">
        <v>110</v>
      </c>
      <c r="M8" s="211"/>
      <c r="N8" s="212" t="s">
        <v>9</v>
      </c>
      <c r="O8" s="213"/>
      <c r="P8" s="212" t="s">
        <v>109</v>
      </c>
      <c r="Q8" s="214"/>
      <c r="R8" s="212" t="s">
        <v>110</v>
      </c>
    </row>
    <row r="9" spans="1:18" ht="11.25" customHeight="1">
      <c r="A9" s="57"/>
      <c r="B9" s="215"/>
      <c r="C9" s="215"/>
      <c r="D9" s="215"/>
      <c r="E9" s="216"/>
      <c r="F9" s="216"/>
      <c r="G9" s="216"/>
      <c r="H9" s="217"/>
      <c r="I9" s="217"/>
      <c r="J9" s="217"/>
      <c r="K9" s="218"/>
      <c r="L9" s="215"/>
      <c r="M9" s="215"/>
      <c r="N9" s="213"/>
      <c r="O9" s="213"/>
      <c r="P9"/>
      <c r="Q9"/>
      <c r="R9"/>
    </row>
    <row r="10" spans="1:18" ht="12.75" customHeight="1">
      <c r="A10" s="112" t="s">
        <v>111</v>
      </c>
      <c r="B10" s="219">
        <v>1911948.9219999998</v>
      </c>
      <c r="C10" s="219"/>
      <c r="D10" s="219">
        <v>1069274.0439999998</v>
      </c>
      <c r="E10" s="219"/>
      <c r="F10" s="219">
        <v>842674.878</v>
      </c>
      <c r="G10" s="220"/>
      <c r="H10" s="219">
        <v>1328986.2660000003</v>
      </c>
      <c r="I10" s="219"/>
      <c r="J10" s="219">
        <v>654451.3450000002</v>
      </c>
      <c r="K10" s="220"/>
      <c r="L10" s="219">
        <v>674534.9210000001</v>
      </c>
      <c r="M10" s="221"/>
      <c r="N10" s="219">
        <v>582962.65</v>
      </c>
      <c r="O10" s="221"/>
      <c r="P10" s="219">
        <v>414822.6929999999</v>
      </c>
      <c r="Q10" s="219"/>
      <c r="R10" s="219">
        <v>168139.95700000002</v>
      </c>
    </row>
    <row r="11" spans="1:18" ht="6" customHeight="1">
      <c r="A11" s="4"/>
      <c r="B11" s="219"/>
      <c r="C11" s="221"/>
      <c r="D11" s="222"/>
      <c r="E11" s="221"/>
      <c r="F11" s="221"/>
      <c r="G11" s="213"/>
      <c r="H11" s="221"/>
      <c r="I11" s="221"/>
      <c r="J11" s="221"/>
      <c r="K11" s="213"/>
      <c r="L11" s="221"/>
      <c r="M11" s="221"/>
      <c r="N11" s="223"/>
      <c r="O11" s="221"/>
      <c r="P11" s="223"/>
      <c r="Q11" s="221"/>
      <c r="R11" s="221"/>
    </row>
    <row r="12" spans="1:18" ht="12.75" customHeight="1">
      <c r="A12" s="4" t="s">
        <v>37</v>
      </c>
      <c r="B12" s="219">
        <v>243735.946</v>
      </c>
      <c r="C12" s="224"/>
      <c r="D12" s="224">
        <v>140023.939</v>
      </c>
      <c r="E12" s="224"/>
      <c r="F12" s="224">
        <v>103712.007</v>
      </c>
      <c r="G12" s="225"/>
      <c r="H12" s="224">
        <v>172845.388</v>
      </c>
      <c r="I12" s="219"/>
      <c r="J12" s="224">
        <v>89459.948</v>
      </c>
      <c r="K12" s="225"/>
      <c r="L12" s="224">
        <v>83385.44</v>
      </c>
      <c r="M12" s="221"/>
      <c r="N12" s="226">
        <v>70890.559</v>
      </c>
      <c r="O12" s="221"/>
      <c r="P12" s="224">
        <v>50563.990999999995</v>
      </c>
      <c r="Q12" s="224"/>
      <c r="R12" s="224">
        <v>20326.568</v>
      </c>
    </row>
    <row r="13" spans="1:18" ht="12.75" customHeight="1">
      <c r="A13" s="5" t="s">
        <v>38</v>
      </c>
      <c r="B13" s="227">
        <v>16133.04</v>
      </c>
      <c r="C13" s="228"/>
      <c r="D13" s="229">
        <v>9101.165</v>
      </c>
      <c r="E13" s="228"/>
      <c r="F13" s="228">
        <v>7031.875</v>
      </c>
      <c r="G13" s="230"/>
      <c r="H13" s="228">
        <v>9789.584</v>
      </c>
      <c r="I13" s="227"/>
      <c r="J13" s="228">
        <v>3923.56</v>
      </c>
      <c r="K13" s="230"/>
      <c r="L13" s="228">
        <v>5866.024</v>
      </c>
      <c r="M13" s="221"/>
      <c r="N13" s="231">
        <v>6343.456999999999</v>
      </c>
      <c r="O13" s="221"/>
      <c r="P13" s="231">
        <v>5177.605</v>
      </c>
      <c r="Q13" s="228"/>
      <c r="R13" s="228">
        <v>1165.852</v>
      </c>
    </row>
    <row r="14" spans="1:18" ht="12.75" customHeight="1">
      <c r="A14" s="5" t="s">
        <v>39</v>
      </c>
      <c r="B14" s="227">
        <v>32975.845</v>
      </c>
      <c r="C14" s="228"/>
      <c r="D14" s="229">
        <v>18432.354</v>
      </c>
      <c r="E14" s="228"/>
      <c r="F14" s="228">
        <v>14543.491</v>
      </c>
      <c r="G14" s="230"/>
      <c r="H14" s="228">
        <v>21862.574</v>
      </c>
      <c r="I14" s="227"/>
      <c r="J14" s="228">
        <v>10792.213</v>
      </c>
      <c r="K14" s="230"/>
      <c r="L14" s="228">
        <v>11070.361</v>
      </c>
      <c r="M14" s="221"/>
      <c r="N14" s="231">
        <v>11113.271</v>
      </c>
      <c r="O14" s="221"/>
      <c r="P14" s="231">
        <v>7640.141</v>
      </c>
      <c r="Q14" s="228"/>
      <c r="R14" s="228">
        <v>3473.13</v>
      </c>
    </row>
    <row r="15" spans="1:20" ht="12.75" customHeight="1">
      <c r="A15" s="5" t="s">
        <v>40</v>
      </c>
      <c r="B15" s="227">
        <v>25364.576</v>
      </c>
      <c r="C15" s="228"/>
      <c r="D15" s="229">
        <v>10887.285</v>
      </c>
      <c r="E15" s="228"/>
      <c r="F15" s="228">
        <v>14477.291</v>
      </c>
      <c r="G15" s="230"/>
      <c r="H15" s="228">
        <v>18840.095999999998</v>
      </c>
      <c r="I15" s="227"/>
      <c r="J15" s="228">
        <v>6910.991</v>
      </c>
      <c r="K15" s="230"/>
      <c r="L15" s="228">
        <v>11929.105</v>
      </c>
      <c r="M15" s="221"/>
      <c r="N15" s="231">
        <v>6524.48</v>
      </c>
      <c r="O15" s="221"/>
      <c r="P15" s="231">
        <v>3976.294</v>
      </c>
      <c r="Q15" s="228"/>
      <c r="R15" s="228">
        <v>2548.186</v>
      </c>
      <c r="T15" s="19"/>
    </row>
    <row r="16" spans="1:18" ht="12.75" customHeight="1">
      <c r="A16" s="5" t="s">
        <v>41</v>
      </c>
      <c r="B16" s="227">
        <v>31350.924</v>
      </c>
      <c r="C16" s="228"/>
      <c r="D16" s="229">
        <v>16781.516</v>
      </c>
      <c r="E16" s="228"/>
      <c r="F16" s="228">
        <v>14569.408</v>
      </c>
      <c r="G16" s="230"/>
      <c r="H16" s="228">
        <v>21497.625</v>
      </c>
      <c r="I16" s="227"/>
      <c r="J16" s="228">
        <v>9900.721</v>
      </c>
      <c r="K16" s="230"/>
      <c r="L16" s="228">
        <v>11596.904</v>
      </c>
      <c r="M16" s="221"/>
      <c r="N16" s="231">
        <v>9853.298999999999</v>
      </c>
      <c r="O16" s="221"/>
      <c r="P16" s="231">
        <v>6880.795</v>
      </c>
      <c r="Q16" s="228"/>
      <c r="R16" s="228">
        <v>2972.504</v>
      </c>
    </row>
    <row r="17" spans="1:18" ht="12.75" customHeight="1">
      <c r="A17" s="5" t="s">
        <v>42</v>
      </c>
      <c r="B17" s="227">
        <v>18034.171000000002</v>
      </c>
      <c r="C17" s="228"/>
      <c r="D17" s="229">
        <v>13313.031</v>
      </c>
      <c r="E17" s="228"/>
      <c r="F17" s="228">
        <v>4721.14</v>
      </c>
      <c r="G17" s="230"/>
      <c r="H17" s="228">
        <v>13272.377</v>
      </c>
      <c r="I17" s="227"/>
      <c r="J17" s="228">
        <v>9661.556</v>
      </c>
      <c r="K17" s="230"/>
      <c r="L17" s="228">
        <v>3610.821</v>
      </c>
      <c r="M17" s="221"/>
      <c r="N17" s="231">
        <v>4761.794</v>
      </c>
      <c r="O17" s="221"/>
      <c r="P17" s="231">
        <v>3651.475</v>
      </c>
      <c r="Q17" s="228"/>
      <c r="R17" s="228">
        <v>1110.319</v>
      </c>
    </row>
    <row r="18" spans="1:18" ht="12.75" customHeight="1">
      <c r="A18" s="5" t="s">
        <v>43</v>
      </c>
      <c r="B18" s="227">
        <v>12219.718</v>
      </c>
      <c r="C18" s="228"/>
      <c r="D18" s="229">
        <v>6948.857</v>
      </c>
      <c r="E18" s="228"/>
      <c r="F18" s="228">
        <v>5270.861</v>
      </c>
      <c r="G18" s="230"/>
      <c r="H18" s="228">
        <v>6947.675</v>
      </c>
      <c r="I18" s="227"/>
      <c r="J18" s="228">
        <v>3456.76</v>
      </c>
      <c r="K18" s="230"/>
      <c r="L18" s="228">
        <v>3490.915</v>
      </c>
      <c r="M18" s="221"/>
      <c r="N18" s="231">
        <v>5272.043</v>
      </c>
      <c r="O18" s="221"/>
      <c r="P18" s="231">
        <v>3492.097</v>
      </c>
      <c r="Q18" s="228"/>
      <c r="R18" s="228">
        <v>1779.946</v>
      </c>
    </row>
    <row r="19" spans="1:18" ht="12.75" customHeight="1">
      <c r="A19" s="5" t="s">
        <v>44</v>
      </c>
      <c r="B19" s="227">
        <v>42927.926999999996</v>
      </c>
      <c r="C19" s="228"/>
      <c r="D19" s="229">
        <v>25286.646</v>
      </c>
      <c r="E19" s="228"/>
      <c r="F19" s="228">
        <v>17641.281</v>
      </c>
      <c r="G19" s="230"/>
      <c r="H19" s="228">
        <v>28829.165</v>
      </c>
      <c r="I19" s="227"/>
      <c r="J19" s="228">
        <v>15034.194</v>
      </c>
      <c r="K19" s="230"/>
      <c r="L19" s="228">
        <v>13794.971</v>
      </c>
      <c r="M19" s="221"/>
      <c r="N19" s="231">
        <v>14098.761999999999</v>
      </c>
      <c r="O19" s="221"/>
      <c r="P19" s="231">
        <v>10252.452</v>
      </c>
      <c r="Q19" s="228"/>
      <c r="R19" s="228">
        <v>3846.31</v>
      </c>
    </row>
    <row r="20" spans="1:18" ht="12.75" customHeight="1">
      <c r="A20" s="67" t="s">
        <v>45</v>
      </c>
      <c r="B20" s="227">
        <v>64729.744999999995</v>
      </c>
      <c r="C20" s="232"/>
      <c r="D20" s="233">
        <v>39273.085</v>
      </c>
      <c r="E20" s="232"/>
      <c r="F20" s="232">
        <v>25456.66</v>
      </c>
      <c r="G20" s="234"/>
      <c r="H20" s="232">
        <v>51806.292</v>
      </c>
      <c r="I20" s="227"/>
      <c r="J20" s="232">
        <v>29779.953</v>
      </c>
      <c r="K20" s="234"/>
      <c r="L20" s="232">
        <v>22026.339</v>
      </c>
      <c r="M20" s="223"/>
      <c r="N20" s="223">
        <v>12923.453</v>
      </c>
      <c r="O20" s="223"/>
      <c r="P20" s="223">
        <v>9493.132</v>
      </c>
      <c r="Q20" s="232"/>
      <c r="R20" s="232">
        <v>3430.321</v>
      </c>
    </row>
    <row r="21" spans="1:18" ht="6" customHeight="1">
      <c r="A21" s="67"/>
      <c r="B21" s="219"/>
      <c r="C21" s="232"/>
      <c r="D21" s="233"/>
      <c r="E21" s="232"/>
      <c r="F21" s="232"/>
      <c r="G21" s="234"/>
      <c r="H21" s="232"/>
      <c r="I21" s="219"/>
      <c r="J21" s="232"/>
      <c r="K21" s="234"/>
      <c r="L21" s="232"/>
      <c r="M21" s="223"/>
      <c r="N21" s="223"/>
      <c r="O21" s="223"/>
      <c r="P21" s="223"/>
      <c r="Q21" s="232"/>
      <c r="R21" s="232"/>
    </row>
    <row r="22" spans="1:18" ht="12.75" customHeight="1">
      <c r="A22" s="17" t="s">
        <v>46</v>
      </c>
      <c r="B22" s="219">
        <v>50143.434</v>
      </c>
      <c r="C22" s="235"/>
      <c r="D22" s="235">
        <v>23377.619</v>
      </c>
      <c r="E22" s="235"/>
      <c r="F22" s="235">
        <v>26765.815000000002</v>
      </c>
      <c r="G22" s="236"/>
      <c r="H22" s="235">
        <v>32416.017</v>
      </c>
      <c r="I22" s="219"/>
      <c r="J22" s="235">
        <v>12019.018999999998</v>
      </c>
      <c r="K22" s="236"/>
      <c r="L22" s="235">
        <v>20396.998</v>
      </c>
      <c r="M22" s="223"/>
      <c r="N22" s="237">
        <v>17727.416</v>
      </c>
      <c r="O22" s="235"/>
      <c r="P22" s="235">
        <v>11358.598</v>
      </c>
      <c r="Q22" s="235"/>
      <c r="R22" s="235">
        <v>6368.818</v>
      </c>
    </row>
    <row r="23" spans="1:18" ht="12.75" customHeight="1">
      <c r="A23" s="67" t="s">
        <v>47</v>
      </c>
      <c r="B23" s="227">
        <v>4414.887</v>
      </c>
      <c r="C23" s="232"/>
      <c r="D23" s="233">
        <v>1843.769</v>
      </c>
      <c r="E23" s="232"/>
      <c r="F23" s="232">
        <v>2571.118</v>
      </c>
      <c r="G23" s="234"/>
      <c r="H23" s="232">
        <v>3083.191</v>
      </c>
      <c r="I23" s="227"/>
      <c r="J23" s="232">
        <v>1228.946</v>
      </c>
      <c r="K23" s="234"/>
      <c r="L23" s="232">
        <v>1854.245</v>
      </c>
      <c r="M23" s="223"/>
      <c r="N23" s="223">
        <v>1331.696</v>
      </c>
      <c r="O23" s="223"/>
      <c r="P23" s="223">
        <v>614.823</v>
      </c>
      <c r="Q23" s="232"/>
      <c r="R23" s="232">
        <v>716.873</v>
      </c>
    </row>
    <row r="24" spans="1:18" ht="12.75" customHeight="1">
      <c r="A24" s="67" t="s">
        <v>48</v>
      </c>
      <c r="B24" s="227">
        <v>2558.0820000000003</v>
      </c>
      <c r="C24" s="232"/>
      <c r="D24" s="233">
        <v>1225.065</v>
      </c>
      <c r="E24" s="232"/>
      <c r="F24" s="232">
        <v>1333.017</v>
      </c>
      <c r="G24" s="234"/>
      <c r="H24" s="232">
        <v>905.995</v>
      </c>
      <c r="I24" s="227"/>
      <c r="J24" s="232">
        <v>262.461</v>
      </c>
      <c r="K24" s="234"/>
      <c r="L24" s="232">
        <v>643.534</v>
      </c>
      <c r="M24" s="223"/>
      <c r="N24" s="223">
        <v>1652.0859999999998</v>
      </c>
      <c r="O24" s="223"/>
      <c r="P24" s="223">
        <v>962.603</v>
      </c>
      <c r="Q24" s="232"/>
      <c r="R24" s="232">
        <v>689.483</v>
      </c>
    </row>
    <row r="25" spans="1:18" ht="12.75" customHeight="1">
      <c r="A25" s="67" t="s">
        <v>49</v>
      </c>
      <c r="B25" s="227">
        <v>43170.465</v>
      </c>
      <c r="C25" s="232"/>
      <c r="D25" s="233">
        <v>20308.785</v>
      </c>
      <c r="E25" s="232"/>
      <c r="F25" s="232">
        <v>22861.68</v>
      </c>
      <c r="G25" s="234"/>
      <c r="H25" s="232">
        <v>28426.831</v>
      </c>
      <c r="I25" s="227"/>
      <c r="J25" s="232">
        <v>10527.612</v>
      </c>
      <c r="K25" s="234"/>
      <c r="L25" s="232">
        <v>17899.219</v>
      </c>
      <c r="M25" s="223"/>
      <c r="N25" s="223">
        <v>14743.634000000002</v>
      </c>
      <c r="O25" s="223"/>
      <c r="P25" s="223">
        <v>9781.172</v>
      </c>
      <c r="Q25" s="232"/>
      <c r="R25" s="232">
        <v>4962.462</v>
      </c>
    </row>
    <row r="26" spans="1:18" ht="6" customHeight="1">
      <c r="A26" s="67"/>
      <c r="B26" s="219"/>
      <c r="C26" s="232"/>
      <c r="D26" s="233"/>
      <c r="E26" s="232"/>
      <c r="F26" s="232"/>
      <c r="G26" s="234"/>
      <c r="H26" s="232"/>
      <c r="I26" s="219"/>
      <c r="J26" s="232"/>
      <c r="K26" s="234"/>
      <c r="L26" s="232"/>
      <c r="M26" s="223"/>
      <c r="N26" s="223"/>
      <c r="O26" s="223"/>
      <c r="P26" s="223"/>
      <c r="Q26" s="232"/>
      <c r="R26" s="232"/>
    </row>
    <row r="27" spans="1:18" ht="12.75" customHeight="1">
      <c r="A27" s="17" t="s">
        <v>50</v>
      </c>
      <c r="B27" s="219">
        <v>38792.521</v>
      </c>
      <c r="C27" s="235"/>
      <c r="D27" s="238">
        <v>27965.892</v>
      </c>
      <c r="E27" s="235"/>
      <c r="F27" s="235">
        <v>10826.629</v>
      </c>
      <c r="G27" s="236"/>
      <c r="H27" s="235">
        <v>22254.795</v>
      </c>
      <c r="I27" s="219"/>
      <c r="J27" s="235">
        <v>14696.814</v>
      </c>
      <c r="K27" s="236"/>
      <c r="L27" s="235">
        <v>7557.981</v>
      </c>
      <c r="M27" s="235"/>
      <c r="N27" s="237">
        <v>16537.724</v>
      </c>
      <c r="O27" s="235"/>
      <c r="P27" s="237">
        <v>13269.077</v>
      </c>
      <c r="Q27" s="235"/>
      <c r="R27" s="235">
        <v>3268.647</v>
      </c>
    </row>
    <row r="28" spans="1:18" ht="6" customHeight="1">
      <c r="A28" s="67"/>
      <c r="B28" s="219"/>
      <c r="C28" s="232"/>
      <c r="D28" s="233"/>
      <c r="E28" s="232"/>
      <c r="F28" s="232"/>
      <c r="G28" s="234"/>
      <c r="H28" s="232"/>
      <c r="I28" s="219"/>
      <c r="J28" s="232"/>
      <c r="K28" s="234"/>
      <c r="L28" s="232"/>
      <c r="M28" s="223"/>
      <c r="N28" s="223"/>
      <c r="O28" s="223"/>
      <c r="P28" s="223"/>
      <c r="Q28" s="232"/>
      <c r="R28" s="232"/>
    </row>
    <row r="29" spans="1:18" ht="12.75" customHeight="1">
      <c r="A29" s="17" t="s">
        <v>51</v>
      </c>
      <c r="B29" s="219">
        <v>24875.278</v>
      </c>
      <c r="C29" s="235"/>
      <c r="D29" s="238">
        <v>14459.401</v>
      </c>
      <c r="E29" s="235"/>
      <c r="F29" s="235">
        <v>10415.877</v>
      </c>
      <c r="G29" s="236"/>
      <c r="H29" s="235">
        <v>17920.481</v>
      </c>
      <c r="I29" s="219"/>
      <c r="J29" s="235">
        <v>9743.947</v>
      </c>
      <c r="K29" s="236"/>
      <c r="L29" s="235">
        <v>8176.534</v>
      </c>
      <c r="M29" s="235"/>
      <c r="N29" s="237">
        <v>6954.797</v>
      </c>
      <c r="O29" s="235"/>
      <c r="P29" s="237">
        <v>4715.454</v>
      </c>
      <c r="Q29" s="235"/>
      <c r="R29" s="235">
        <v>2239.343</v>
      </c>
    </row>
    <row r="30" spans="1:18" ht="6" customHeight="1">
      <c r="A30" s="67"/>
      <c r="B30" s="219"/>
      <c r="C30" s="232"/>
      <c r="D30" s="233"/>
      <c r="E30" s="232"/>
      <c r="F30" s="232"/>
      <c r="G30" s="234"/>
      <c r="H30" s="232"/>
      <c r="I30" s="219"/>
      <c r="J30" s="232"/>
      <c r="K30" s="234"/>
      <c r="L30" s="232"/>
      <c r="M30" s="223"/>
      <c r="N30" s="223"/>
      <c r="O30" s="223"/>
      <c r="P30" s="223"/>
      <c r="Q30" s="232"/>
      <c r="R30" s="232"/>
    </row>
    <row r="31" spans="1:18" ht="12.75" customHeight="1">
      <c r="A31" s="17" t="s">
        <v>52</v>
      </c>
      <c r="B31" s="219">
        <v>95190.806</v>
      </c>
      <c r="C31" s="235"/>
      <c r="D31" s="237">
        <v>53352.623</v>
      </c>
      <c r="E31" s="235"/>
      <c r="F31" s="235">
        <v>41838.183</v>
      </c>
      <c r="G31" s="236"/>
      <c r="H31" s="235">
        <v>67959.93400000001</v>
      </c>
      <c r="I31" s="219"/>
      <c r="J31" s="235">
        <v>32929.284</v>
      </c>
      <c r="K31" s="236"/>
      <c r="L31" s="235">
        <v>35030.65</v>
      </c>
      <c r="M31" s="235"/>
      <c r="N31" s="237">
        <v>27230.873</v>
      </c>
      <c r="O31" s="235"/>
      <c r="P31" s="235">
        <v>20423.339</v>
      </c>
      <c r="Q31" s="235"/>
      <c r="R31" s="235">
        <v>6807.534000000001</v>
      </c>
    </row>
    <row r="32" spans="1:18" ht="12.75" customHeight="1">
      <c r="A32" s="67" t="s">
        <v>53</v>
      </c>
      <c r="B32" s="227">
        <v>58654.884</v>
      </c>
      <c r="C32" s="232"/>
      <c r="D32" s="233">
        <v>30495.017</v>
      </c>
      <c r="E32" s="232"/>
      <c r="F32" s="232">
        <v>28159.867</v>
      </c>
      <c r="G32" s="234"/>
      <c r="H32" s="232">
        <v>42318.022</v>
      </c>
      <c r="I32" s="227"/>
      <c r="J32" s="232">
        <v>18347.322</v>
      </c>
      <c r="K32" s="234"/>
      <c r="L32" s="232">
        <v>23970.7</v>
      </c>
      <c r="M32" s="223"/>
      <c r="N32" s="223">
        <v>16336.862000000001</v>
      </c>
      <c r="O32" s="223"/>
      <c r="P32" s="223">
        <v>12147.695</v>
      </c>
      <c r="Q32" s="232"/>
      <c r="R32" s="232">
        <v>4189.167</v>
      </c>
    </row>
    <row r="33" spans="1:18" ht="12.75" customHeight="1">
      <c r="A33" s="67" t="s">
        <v>54</v>
      </c>
      <c r="B33" s="227">
        <v>36535.922</v>
      </c>
      <c r="C33" s="232"/>
      <c r="D33" s="233">
        <v>22857.606</v>
      </c>
      <c r="E33" s="232"/>
      <c r="F33" s="232">
        <v>13678.316</v>
      </c>
      <c r="G33" s="234"/>
      <c r="H33" s="232">
        <v>25641.912</v>
      </c>
      <c r="I33" s="227"/>
      <c r="J33" s="232">
        <v>14581.962</v>
      </c>
      <c r="K33" s="234"/>
      <c r="L33" s="232">
        <v>11059.95</v>
      </c>
      <c r="M33" s="223"/>
      <c r="N33" s="223">
        <v>10894.011</v>
      </c>
      <c r="O33" s="223"/>
      <c r="P33" s="223">
        <v>8275.644</v>
      </c>
      <c r="Q33" s="232"/>
      <c r="R33" s="232">
        <v>2618.367</v>
      </c>
    </row>
    <row r="34" spans="1:18" ht="5.25" customHeight="1">
      <c r="A34" s="67"/>
      <c r="B34" s="219"/>
      <c r="C34" s="232"/>
      <c r="D34" s="233"/>
      <c r="E34" s="232"/>
      <c r="F34" s="232"/>
      <c r="G34" s="234"/>
      <c r="H34" s="232"/>
      <c r="I34" s="219"/>
      <c r="J34" s="232"/>
      <c r="K34" s="234"/>
      <c r="L34" s="232"/>
      <c r="M34" s="223"/>
      <c r="N34" s="223"/>
      <c r="O34" s="223"/>
      <c r="P34" s="223"/>
      <c r="Q34" s="232"/>
      <c r="R34" s="232"/>
    </row>
    <row r="35" spans="1:18" ht="12.75" customHeight="1">
      <c r="A35" s="17" t="s">
        <v>55</v>
      </c>
      <c r="B35" s="219">
        <v>18632.444</v>
      </c>
      <c r="C35" s="235"/>
      <c r="D35" s="238">
        <v>12570.606</v>
      </c>
      <c r="E35" s="235"/>
      <c r="F35" s="235">
        <v>6061.838</v>
      </c>
      <c r="G35" s="236"/>
      <c r="H35" s="235">
        <v>10034.572</v>
      </c>
      <c r="I35" s="219"/>
      <c r="J35" s="235">
        <v>6095.348</v>
      </c>
      <c r="K35" s="236"/>
      <c r="L35" s="235">
        <v>3939.224</v>
      </c>
      <c r="M35" s="235"/>
      <c r="N35" s="237">
        <v>8597.872</v>
      </c>
      <c r="O35" s="235"/>
      <c r="P35" s="237">
        <v>6475.258</v>
      </c>
      <c r="Q35" s="235"/>
      <c r="R35" s="235">
        <v>2122.614</v>
      </c>
    </row>
    <row r="36" spans="1:18" ht="6" customHeight="1">
      <c r="A36" s="67"/>
      <c r="B36" s="219"/>
      <c r="C36" s="232"/>
      <c r="D36" s="233"/>
      <c r="E36" s="232"/>
      <c r="F36" s="232"/>
      <c r="G36" s="234"/>
      <c r="H36" s="232"/>
      <c r="I36" s="219"/>
      <c r="J36" s="232"/>
      <c r="K36" s="234"/>
      <c r="L36" s="232"/>
      <c r="M36" s="223"/>
      <c r="N36" s="223"/>
      <c r="O36" s="223"/>
      <c r="P36" s="223"/>
      <c r="Q36" s="232"/>
      <c r="R36" s="232"/>
    </row>
    <row r="37" spans="1:18" ht="12.75" customHeight="1">
      <c r="A37" s="17" t="s">
        <v>56</v>
      </c>
      <c r="B37" s="219">
        <v>65565.93</v>
      </c>
      <c r="C37" s="235"/>
      <c r="D37" s="237">
        <v>37678.741</v>
      </c>
      <c r="E37" s="235"/>
      <c r="F37" s="235">
        <v>27887.189</v>
      </c>
      <c r="G37" s="236"/>
      <c r="H37" s="235">
        <v>44045.72</v>
      </c>
      <c r="I37" s="219"/>
      <c r="J37" s="235">
        <v>22945.75</v>
      </c>
      <c r="K37" s="236"/>
      <c r="L37" s="235">
        <v>21099.97</v>
      </c>
      <c r="M37" s="235"/>
      <c r="N37" s="237">
        <v>21520.21</v>
      </c>
      <c r="O37" s="235"/>
      <c r="P37" s="235">
        <v>14732.990999999998</v>
      </c>
      <c r="Q37" s="235"/>
      <c r="R37" s="235">
        <v>6787.219000000001</v>
      </c>
    </row>
    <row r="38" spans="1:18" ht="12.75" customHeight="1">
      <c r="A38" s="67" t="s">
        <v>57</v>
      </c>
      <c r="B38" s="227">
        <v>18011.858</v>
      </c>
      <c r="C38" s="232"/>
      <c r="D38" s="233">
        <v>12466.92</v>
      </c>
      <c r="E38" s="232"/>
      <c r="F38" s="232">
        <v>5544.938</v>
      </c>
      <c r="G38" s="234"/>
      <c r="H38" s="232">
        <v>12382.887999999999</v>
      </c>
      <c r="I38" s="227"/>
      <c r="J38" s="232">
        <v>8309.943</v>
      </c>
      <c r="K38" s="234"/>
      <c r="L38" s="232">
        <v>4072.945</v>
      </c>
      <c r="M38" s="223"/>
      <c r="N38" s="223">
        <v>5628.97</v>
      </c>
      <c r="O38" s="223"/>
      <c r="P38" s="223">
        <v>4156.977</v>
      </c>
      <c r="Q38" s="232"/>
      <c r="R38" s="232">
        <v>1471.993</v>
      </c>
    </row>
    <row r="39" spans="1:18" ht="12.75" customHeight="1">
      <c r="A39" s="67" t="s">
        <v>58</v>
      </c>
      <c r="B39" s="227">
        <v>14125.22</v>
      </c>
      <c r="C39" s="232"/>
      <c r="D39" s="233">
        <v>6624.562</v>
      </c>
      <c r="E39" s="232"/>
      <c r="F39" s="232">
        <v>7500.658</v>
      </c>
      <c r="G39" s="234"/>
      <c r="H39" s="232">
        <v>9878.074</v>
      </c>
      <c r="I39" s="227"/>
      <c r="J39" s="232">
        <v>3734.808</v>
      </c>
      <c r="K39" s="234"/>
      <c r="L39" s="232">
        <v>6143.266</v>
      </c>
      <c r="M39" s="223"/>
      <c r="N39" s="223">
        <v>4247.146</v>
      </c>
      <c r="O39" s="223"/>
      <c r="P39" s="223">
        <v>2889.754</v>
      </c>
      <c r="Q39" s="232"/>
      <c r="R39" s="232">
        <v>1357.392</v>
      </c>
    </row>
    <row r="40" spans="1:22" ht="12.75" customHeight="1">
      <c r="A40" s="67" t="s">
        <v>59</v>
      </c>
      <c r="B40" s="227">
        <v>6150.996</v>
      </c>
      <c r="C40" s="232"/>
      <c r="D40" s="233">
        <v>4159.077</v>
      </c>
      <c r="E40" s="232"/>
      <c r="F40" s="232">
        <v>1991.919</v>
      </c>
      <c r="G40" s="234"/>
      <c r="H40" s="232">
        <v>3836.06</v>
      </c>
      <c r="I40" s="227"/>
      <c r="J40" s="232">
        <v>2412.866</v>
      </c>
      <c r="K40" s="234"/>
      <c r="L40" s="232">
        <v>1423.194</v>
      </c>
      <c r="M40" s="223"/>
      <c r="N40" s="223">
        <v>2314.936</v>
      </c>
      <c r="O40" s="223"/>
      <c r="P40" s="223">
        <v>1746.211</v>
      </c>
      <c r="Q40" s="232"/>
      <c r="R40" s="232">
        <v>568.725</v>
      </c>
      <c r="V40" s="114"/>
    </row>
    <row r="41" spans="1:22" ht="12.75" customHeight="1">
      <c r="A41" s="67" t="s">
        <v>60</v>
      </c>
      <c r="B41" s="227">
        <v>9637.998</v>
      </c>
      <c r="C41" s="232"/>
      <c r="D41" s="233">
        <v>4924.618</v>
      </c>
      <c r="E41" s="232"/>
      <c r="F41" s="232">
        <v>4713.38</v>
      </c>
      <c r="G41" s="234"/>
      <c r="H41" s="232">
        <v>7825.94</v>
      </c>
      <c r="I41" s="227"/>
      <c r="J41" s="232">
        <v>4002.211</v>
      </c>
      <c r="K41" s="234"/>
      <c r="L41" s="232">
        <v>3823.729</v>
      </c>
      <c r="M41" s="223"/>
      <c r="N41" s="223">
        <v>1812.058</v>
      </c>
      <c r="O41" s="223"/>
      <c r="P41" s="223">
        <v>922.407</v>
      </c>
      <c r="Q41" s="232"/>
      <c r="R41" s="232">
        <v>889.651</v>
      </c>
      <c r="V41" s="114"/>
    </row>
    <row r="42" spans="1:22" ht="12.75" customHeight="1">
      <c r="A42" s="67" t="s">
        <v>61</v>
      </c>
      <c r="B42" s="227">
        <v>17639.858</v>
      </c>
      <c r="C42" s="232"/>
      <c r="D42" s="233">
        <v>9503.564</v>
      </c>
      <c r="E42" s="232"/>
      <c r="F42" s="232">
        <v>8136.294</v>
      </c>
      <c r="G42" s="234"/>
      <c r="H42" s="232">
        <v>10122.758</v>
      </c>
      <c r="I42" s="227"/>
      <c r="J42" s="232">
        <v>4485.922</v>
      </c>
      <c r="K42" s="234"/>
      <c r="L42" s="232">
        <v>5636.836</v>
      </c>
      <c r="M42" s="223"/>
      <c r="N42" s="223">
        <v>7517.1</v>
      </c>
      <c r="O42" s="223"/>
      <c r="P42" s="223">
        <v>5017.642</v>
      </c>
      <c r="Q42" s="232"/>
      <c r="R42" s="232">
        <v>2499.458</v>
      </c>
      <c r="V42" s="114"/>
    </row>
    <row r="43" spans="1:22" ht="6" customHeight="1">
      <c r="A43" s="67"/>
      <c r="B43" s="219"/>
      <c r="C43" s="232"/>
      <c r="D43" s="233"/>
      <c r="E43" s="232"/>
      <c r="F43" s="232"/>
      <c r="G43" s="234"/>
      <c r="H43" s="232"/>
      <c r="I43" s="219"/>
      <c r="J43" s="232"/>
      <c r="K43" s="234"/>
      <c r="L43" s="232"/>
      <c r="M43" s="223"/>
      <c r="N43" s="223"/>
      <c r="O43" s="223"/>
      <c r="P43" s="223"/>
      <c r="Q43" s="232"/>
      <c r="R43" s="232"/>
      <c r="V43" s="114"/>
    </row>
    <row r="44" spans="1:22" ht="12.75" customHeight="1">
      <c r="A44" s="17" t="s">
        <v>62</v>
      </c>
      <c r="B44" s="219">
        <v>100520.856</v>
      </c>
      <c r="C44" s="235"/>
      <c r="D44" s="237">
        <v>60152.288</v>
      </c>
      <c r="E44" s="235"/>
      <c r="F44" s="235">
        <v>40368.568</v>
      </c>
      <c r="G44" s="236"/>
      <c r="H44" s="235">
        <v>68862.34700000001</v>
      </c>
      <c r="I44" s="219"/>
      <c r="J44" s="235">
        <v>38809.574</v>
      </c>
      <c r="K44" s="236"/>
      <c r="L44" s="235">
        <v>30052.773</v>
      </c>
      <c r="M44" s="235"/>
      <c r="N44" s="237">
        <v>31658.508000000005</v>
      </c>
      <c r="O44" s="235"/>
      <c r="P44" s="235">
        <v>21342.713000000003</v>
      </c>
      <c r="Q44" s="235"/>
      <c r="R44" s="235">
        <v>10315.795000000002</v>
      </c>
      <c r="V44" s="115"/>
    </row>
    <row r="45" spans="1:22" ht="12.75" customHeight="1">
      <c r="A45" s="67" t="s">
        <v>63</v>
      </c>
      <c r="B45" s="227">
        <v>4678.244000000001</v>
      </c>
      <c r="C45" s="232"/>
      <c r="D45" s="233">
        <v>2893.094</v>
      </c>
      <c r="E45" s="232"/>
      <c r="F45" s="232">
        <v>1785.15</v>
      </c>
      <c r="G45" s="234"/>
      <c r="H45" s="232">
        <v>3260.866</v>
      </c>
      <c r="I45" s="227"/>
      <c r="J45" s="232">
        <v>1702.816</v>
      </c>
      <c r="K45" s="234"/>
      <c r="L45" s="232">
        <v>1558.05</v>
      </c>
      <c r="M45" s="223"/>
      <c r="N45" s="223">
        <v>1417.376</v>
      </c>
      <c r="O45" s="223"/>
      <c r="P45" s="223">
        <v>1190.277</v>
      </c>
      <c r="Q45" s="232"/>
      <c r="R45" s="232">
        <v>227.099</v>
      </c>
      <c r="V45" s="115"/>
    </row>
    <row r="46" spans="1:22" ht="12.75" customHeight="1">
      <c r="A46" s="67" t="s">
        <v>65</v>
      </c>
      <c r="B46" s="227">
        <v>17379.889</v>
      </c>
      <c r="C46" s="232"/>
      <c r="D46" s="233">
        <v>11744.65</v>
      </c>
      <c r="E46" s="232"/>
      <c r="F46" s="232">
        <v>5635.239</v>
      </c>
      <c r="G46" s="234"/>
      <c r="H46" s="232">
        <v>12102.884</v>
      </c>
      <c r="I46" s="227"/>
      <c r="J46" s="232">
        <v>7874.364</v>
      </c>
      <c r="K46" s="234"/>
      <c r="L46" s="232">
        <v>4228.52</v>
      </c>
      <c r="M46" s="223"/>
      <c r="N46" s="223">
        <v>5277.004</v>
      </c>
      <c r="O46" s="223"/>
      <c r="P46" s="223">
        <v>3870.285</v>
      </c>
      <c r="Q46" s="232"/>
      <c r="R46" s="232">
        <v>1406.719</v>
      </c>
      <c r="V46" s="115"/>
    </row>
    <row r="47" spans="1:22" ht="12.75" customHeight="1">
      <c r="A47" s="67" t="s">
        <v>66</v>
      </c>
      <c r="B47" s="227">
        <v>22667.873</v>
      </c>
      <c r="C47" s="232"/>
      <c r="D47" s="233">
        <v>15189.868</v>
      </c>
      <c r="E47" s="232"/>
      <c r="F47" s="232">
        <v>7478.005</v>
      </c>
      <c r="G47" s="234"/>
      <c r="H47" s="232">
        <v>16043.944</v>
      </c>
      <c r="I47" s="227"/>
      <c r="J47" s="232">
        <v>10181.953</v>
      </c>
      <c r="K47" s="234"/>
      <c r="L47" s="232">
        <v>5861.991</v>
      </c>
      <c r="M47" s="223"/>
      <c r="N47" s="223">
        <v>6623.929</v>
      </c>
      <c r="O47" s="223"/>
      <c r="P47" s="223">
        <v>5007.915</v>
      </c>
      <c r="Q47" s="232"/>
      <c r="R47" s="232">
        <v>1616.014</v>
      </c>
      <c r="V47" s="114"/>
    </row>
    <row r="48" spans="1:22" ht="12.75" customHeight="1">
      <c r="A48" s="67" t="s">
        <v>67</v>
      </c>
      <c r="B48" s="227">
        <v>3871.608</v>
      </c>
      <c r="C48" s="232"/>
      <c r="D48" s="233">
        <v>2917.183</v>
      </c>
      <c r="E48" s="232"/>
      <c r="F48" s="232">
        <v>954.425</v>
      </c>
      <c r="G48" s="234"/>
      <c r="H48" s="232">
        <v>2485.022</v>
      </c>
      <c r="I48" s="227"/>
      <c r="J48" s="232">
        <v>1700.893</v>
      </c>
      <c r="K48" s="234"/>
      <c r="L48" s="232">
        <v>784.129</v>
      </c>
      <c r="M48" s="223"/>
      <c r="N48" s="223">
        <v>1386.586</v>
      </c>
      <c r="O48" s="223"/>
      <c r="P48" s="223">
        <v>1216.29</v>
      </c>
      <c r="Q48" s="232"/>
      <c r="R48" s="232">
        <v>170.296</v>
      </c>
      <c r="V48" s="114"/>
    </row>
    <row r="49" spans="1:22" ht="12.75" customHeight="1">
      <c r="A49" s="67" t="s">
        <v>68</v>
      </c>
      <c r="B49" s="227">
        <v>10380.877</v>
      </c>
      <c r="C49" s="232"/>
      <c r="D49" s="233">
        <v>3778.801</v>
      </c>
      <c r="E49" s="232"/>
      <c r="F49" s="232">
        <v>6602.076</v>
      </c>
      <c r="G49" s="234"/>
      <c r="H49" s="232">
        <v>5528.713</v>
      </c>
      <c r="I49" s="227"/>
      <c r="J49" s="232">
        <v>1956.491</v>
      </c>
      <c r="K49" s="234"/>
      <c r="L49" s="232">
        <v>3572.222</v>
      </c>
      <c r="M49" s="223"/>
      <c r="N49" s="223">
        <v>4852.166</v>
      </c>
      <c r="O49" s="223"/>
      <c r="P49" s="223">
        <v>1822.311</v>
      </c>
      <c r="Q49" s="232"/>
      <c r="R49" s="232">
        <v>3029.855</v>
      </c>
      <c r="V49" s="114"/>
    </row>
    <row r="50" spans="1:22" ht="12.75" customHeight="1">
      <c r="A50" s="67" t="s">
        <v>69</v>
      </c>
      <c r="B50" s="227">
        <v>6550.984</v>
      </c>
      <c r="C50" s="232"/>
      <c r="D50" s="233">
        <v>2799.486</v>
      </c>
      <c r="E50" s="232"/>
      <c r="F50" s="232">
        <v>3751.498</v>
      </c>
      <c r="G50" s="234"/>
      <c r="H50" s="232">
        <v>4131.763</v>
      </c>
      <c r="I50" s="227"/>
      <c r="J50" s="232">
        <v>1705.365</v>
      </c>
      <c r="K50" s="234"/>
      <c r="L50" s="232">
        <v>2426.398</v>
      </c>
      <c r="M50" s="223"/>
      <c r="N50" s="223">
        <v>2419.221</v>
      </c>
      <c r="O50" s="223"/>
      <c r="P50" s="223">
        <v>1094.121</v>
      </c>
      <c r="Q50" s="232"/>
      <c r="R50" s="232">
        <v>1325.1</v>
      </c>
      <c r="V50" s="114"/>
    </row>
    <row r="51" spans="1:22" ht="12.75" customHeight="1">
      <c r="A51" s="67" t="s">
        <v>70</v>
      </c>
      <c r="B51" s="227">
        <v>2194.779</v>
      </c>
      <c r="C51" s="232"/>
      <c r="D51" s="233">
        <v>1430.59</v>
      </c>
      <c r="E51" s="232"/>
      <c r="F51" s="232">
        <v>764.189</v>
      </c>
      <c r="G51" s="234"/>
      <c r="H51" s="232">
        <v>1466.166</v>
      </c>
      <c r="I51" s="227"/>
      <c r="J51" s="232">
        <v>878.747</v>
      </c>
      <c r="K51" s="234"/>
      <c r="L51" s="232">
        <v>587.419</v>
      </c>
      <c r="M51" s="223"/>
      <c r="N51" s="223">
        <v>728.6129999999999</v>
      </c>
      <c r="O51" s="223"/>
      <c r="P51" s="223">
        <v>551.843</v>
      </c>
      <c r="Q51" s="232"/>
      <c r="R51" s="232">
        <v>176.77</v>
      </c>
      <c r="V51" s="114"/>
    </row>
    <row r="52" spans="1:22" ht="12.75" customHeight="1">
      <c r="A52" s="67" t="s">
        <v>71</v>
      </c>
      <c r="B52" s="227">
        <v>25620.879</v>
      </c>
      <c r="C52" s="232"/>
      <c r="D52" s="233">
        <v>13794.352</v>
      </c>
      <c r="E52" s="232"/>
      <c r="F52" s="232">
        <v>11826.527</v>
      </c>
      <c r="G52" s="234"/>
      <c r="H52" s="232">
        <v>19319.131999999998</v>
      </c>
      <c r="I52" s="227"/>
      <c r="J52" s="232">
        <v>9437.064</v>
      </c>
      <c r="K52" s="234"/>
      <c r="L52" s="232">
        <v>9882.068</v>
      </c>
      <c r="M52" s="223"/>
      <c r="N52" s="223">
        <v>6301.746999999999</v>
      </c>
      <c r="O52" s="223"/>
      <c r="P52" s="223">
        <v>4357.288</v>
      </c>
      <c r="Q52" s="232"/>
      <c r="R52" s="232">
        <v>1944.459</v>
      </c>
      <c r="V52" s="114"/>
    </row>
    <row r="53" spans="1:22" ht="12.75" customHeight="1">
      <c r="A53" s="67" t="s">
        <v>72</v>
      </c>
      <c r="B53" s="227">
        <v>7175.723</v>
      </c>
      <c r="C53" s="232"/>
      <c r="D53" s="233">
        <v>5604.264</v>
      </c>
      <c r="E53" s="232"/>
      <c r="F53" s="232">
        <v>1571.459</v>
      </c>
      <c r="G53" s="234"/>
      <c r="H53" s="232">
        <v>4523.857</v>
      </c>
      <c r="I53" s="227"/>
      <c r="J53" s="232">
        <v>3371.881</v>
      </c>
      <c r="K53" s="234"/>
      <c r="L53" s="232">
        <v>1151.976</v>
      </c>
      <c r="M53" s="223"/>
      <c r="N53" s="223">
        <v>2651.866</v>
      </c>
      <c r="O53" s="223"/>
      <c r="P53" s="223">
        <v>2232.383</v>
      </c>
      <c r="Q53" s="232"/>
      <c r="R53" s="232">
        <v>419.483</v>
      </c>
      <c r="V53" s="114"/>
    </row>
    <row r="54" spans="1:22" ht="6" customHeight="1">
      <c r="A54" s="67"/>
      <c r="B54" s="219"/>
      <c r="C54" s="232"/>
      <c r="D54" s="233"/>
      <c r="E54" s="232"/>
      <c r="F54" s="232"/>
      <c r="G54" s="234"/>
      <c r="H54" s="232"/>
      <c r="I54" s="219"/>
      <c r="J54" s="232"/>
      <c r="K54" s="234"/>
      <c r="L54" s="232"/>
      <c r="M54" s="223"/>
      <c r="N54" s="223"/>
      <c r="O54" s="223"/>
      <c r="P54" s="223"/>
      <c r="Q54" s="232"/>
      <c r="R54" s="232"/>
      <c r="V54" s="114"/>
    </row>
    <row r="55" spans="1:22" ht="12.75" customHeight="1">
      <c r="A55" s="17" t="s">
        <v>73</v>
      </c>
      <c r="B55" s="219">
        <v>340091.78500000003</v>
      </c>
      <c r="C55" s="235"/>
      <c r="D55" s="237">
        <v>186512.89500000002</v>
      </c>
      <c r="E55" s="235"/>
      <c r="F55" s="237">
        <v>153578.89</v>
      </c>
      <c r="G55" s="236"/>
      <c r="H55" s="235">
        <v>245014.41600000003</v>
      </c>
      <c r="I55" s="219"/>
      <c r="J55" s="235">
        <v>118776.24500000001</v>
      </c>
      <c r="K55" s="236"/>
      <c r="L55" s="235">
        <v>126238.171</v>
      </c>
      <c r="M55" s="235"/>
      <c r="N55" s="237">
        <v>95077.368</v>
      </c>
      <c r="O55" s="235"/>
      <c r="P55" s="235">
        <v>67736.649</v>
      </c>
      <c r="Q55" s="235"/>
      <c r="R55" s="235">
        <v>27340.719</v>
      </c>
      <c r="U55" s="81"/>
      <c r="V55" s="114"/>
    </row>
    <row r="56" spans="1:22" ht="12.75" customHeight="1">
      <c r="A56" s="67" t="s">
        <v>74</v>
      </c>
      <c r="B56" s="227">
        <v>274844.568</v>
      </c>
      <c r="C56" s="232"/>
      <c r="D56" s="233">
        <v>144913.972</v>
      </c>
      <c r="E56" s="232"/>
      <c r="F56" s="232">
        <v>129930.596</v>
      </c>
      <c r="G56" s="234"/>
      <c r="H56" s="232">
        <v>199056.182</v>
      </c>
      <c r="I56" s="227"/>
      <c r="J56" s="232">
        <v>90941.845</v>
      </c>
      <c r="K56" s="234"/>
      <c r="L56" s="232">
        <v>108114.337</v>
      </c>
      <c r="M56" s="223"/>
      <c r="N56" s="223">
        <v>75788.38500000001</v>
      </c>
      <c r="O56" s="223"/>
      <c r="P56" s="223">
        <v>53972.127</v>
      </c>
      <c r="Q56" s="232"/>
      <c r="R56" s="232">
        <v>21816.258</v>
      </c>
      <c r="S56" s="24"/>
      <c r="V56" s="114"/>
    </row>
    <row r="57" spans="1:22" ht="12.75" customHeight="1">
      <c r="A57" s="67" t="s">
        <v>75</v>
      </c>
      <c r="B57" s="227">
        <v>27111.588000000003</v>
      </c>
      <c r="C57" s="232"/>
      <c r="D57" s="233">
        <v>18167.149</v>
      </c>
      <c r="E57" s="232"/>
      <c r="F57" s="232">
        <v>8944.439</v>
      </c>
      <c r="G57" s="234"/>
      <c r="H57" s="232">
        <v>18943.833</v>
      </c>
      <c r="I57" s="227"/>
      <c r="J57" s="232">
        <v>13004.369</v>
      </c>
      <c r="K57" s="234"/>
      <c r="L57" s="232">
        <v>5939.464</v>
      </c>
      <c r="M57" s="223"/>
      <c r="N57" s="223">
        <v>8167.755000000001</v>
      </c>
      <c r="O57" s="223"/>
      <c r="P57" s="223">
        <v>5162.779</v>
      </c>
      <c r="Q57" s="232"/>
      <c r="R57" s="232">
        <v>3004.976</v>
      </c>
      <c r="S57" s="24"/>
      <c r="V57" s="114"/>
    </row>
    <row r="58" spans="1:22" ht="12.75" customHeight="1">
      <c r="A58" s="67" t="s">
        <v>76</v>
      </c>
      <c r="B58" s="227">
        <v>15034.098999999998</v>
      </c>
      <c r="C58" s="232"/>
      <c r="D58" s="233">
        <v>9563.364</v>
      </c>
      <c r="E58" s="232"/>
      <c r="F58" s="232">
        <v>5470.735</v>
      </c>
      <c r="G58" s="234"/>
      <c r="H58" s="232">
        <v>10639.452000000001</v>
      </c>
      <c r="I58" s="227"/>
      <c r="J58" s="232">
        <v>6103.486</v>
      </c>
      <c r="K58" s="234"/>
      <c r="L58" s="232">
        <v>4535.966</v>
      </c>
      <c r="M58" s="223"/>
      <c r="N58" s="223">
        <v>4394.647</v>
      </c>
      <c r="O58" s="223"/>
      <c r="P58" s="223">
        <v>3459.878</v>
      </c>
      <c r="Q58" s="232"/>
      <c r="R58" s="232">
        <v>934.769</v>
      </c>
      <c r="S58" s="24"/>
      <c r="T58" s="19"/>
      <c r="V58" s="114"/>
    </row>
    <row r="59" spans="1:22" ht="12.75" customHeight="1">
      <c r="A59" s="67" t="s">
        <v>77</v>
      </c>
      <c r="B59" s="227">
        <v>23101.53</v>
      </c>
      <c r="C59" s="232"/>
      <c r="D59" s="233">
        <v>13868.41</v>
      </c>
      <c r="E59" s="232"/>
      <c r="F59" s="232">
        <v>9233.12</v>
      </c>
      <c r="G59" s="234"/>
      <c r="H59" s="232">
        <v>16374.949</v>
      </c>
      <c r="I59" s="227"/>
      <c r="J59" s="232">
        <v>8726.545</v>
      </c>
      <c r="K59" s="234"/>
      <c r="L59" s="232">
        <v>7648.404</v>
      </c>
      <c r="M59" s="223"/>
      <c r="N59" s="223">
        <v>6726.581</v>
      </c>
      <c r="O59" s="223"/>
      <c r="P59" s="223">
        <v>5141.865</v>
      </c>
      <c r="Q59" s="232"/>
      <c r="R59" s="232">
        <v>1584.716</v>
      </c>
      <c r="S59" s="109"/>
      <c r="V59" s="114"/>
    </row>
    <row r="60" spans="1:19" ht="6" customHeight="1">
      <c r="A60" s="67"/>
      <c r="B60" s="219"/>
      <c r="C60" s="232"/>
      <c r="D60" s="233"/>
      <c r="E60" s="232"/>
      <c r="F60" s="232"/>
      <c r="G60" s="234"/>
      <c r="H60" s="232"/>
      <c r="I60" s="219"/>
      <c r="J60" s="232"/>
      <c r="K60" s="234"/>
      <c r="L60" s="232"/>
      <c r="M60" s="223"/>
      <c r="N60" s="223"/>
      <c r="O60" s="223"/>
      <c r="P60" s="223"/>
      <c r="Q60" s="232"/>
      <c r="R60" s="232"/>
      <c r="S60" s="109"/>
    </row>
    <row r="61" spans="1:18" ht="12.75" customHeight="1">
      <c r="A61" s="17" t="s">
        <v>78</v>
      </c>
      <c r="B61" s="219">
        <v>187113.215</v>
      </c>
      <c r="C61" s="235"/>
      <c r="D61" s="237">
        <v>124604.274</v>
      </c>
      <c r="E61" s="235"/>
      <c r="F61" s="235">
        <v>62508.941</v>
      </c>
      <c r="G61" s="236"/>
      <c r="H61" s="235">
        <v>120661.714</v>
      </c>
      <c r="I61" s="219"/>
      <c r="J61" s="235">
        <v>74276.825</v>
      </c>
      <c r="K61" s="236"/>
      <c r="L61" s="235">
        <v>46384.889</v>
      </c>
      <c r="M61" s="235"/>
      <c r="N61" s="237">
        <v>66451.50099999999</v>
      </c>
      <c r="O61" s="235"/>
      <c r="P61" s="235">
        <v>50327.44899999999</v>
      </c>
      <c r="Q61" s="235"/>
      <c r="R61" s="235">
        <v>16124.052</v>
      </c>
    </row>
    <row r="62" spans="1:18" ht="12.75" customHeight="1">
      <c r="A62" s="67" t="s">
        <v>79</v>
      </c>
      <c r="B62" s="227">
        <v>68534.404</v>
      </c>
      <c r="C62" s="232"/>
      <c r="D62" s="233">
        <v>50283.265</v>
      </c>
      <c r="E62" s="232"/>
      <c r="F62" s="232">
        <v>18251.139</v>
      </c>
      <c r="G62" s="234"/>
      <c r="H62" s="232">
        <v>42732.508</v>
      </c>
      <c r="I62" s="227"/>
      <c r="J62" s="232">
        <v>29730.552</v>
      </c>
      <c r="K62" s="234"/>
      <c r="L62" s="232">
        <v>13001.956</v>
      </c>
      <c r="M62" s="223"/>
      <c r="N62" s="223">
        <v>25801.896</v>
      </c>
      <c r="O62" s="223"/>
      <c r="P62" s="223">
        <v>20552.713</v>
      </c>
      <c r="Q62" s="232"/>
      <c r="R62" s="232">
        <v>5249.183</v>
      </c>
    </row>
    <row r="63" spans="1:18" ht="12.75" customHeight="1">
      <c r="A63" s="67" t="s">
        <v>80</v>
      </c>
      <c r="B63" s="227">
        <v>20596.112</v>
      </c>
      <c r="C63" s="232"/>
      <c r="D63" s="233">
        <v>10725.065</v>
      </c>
      <c r="E63" s="232"/>
      <c r="F63" s="232">
        <v>9871.047</v>
      </c>
      <c r="G63" s="234"/>
      <c r="H63" s="232">
        <v>13510.897</v>
      </c>
      <c r="I63" s="227"/>
      <c r="J63" s="232">
        <v>6945.682</v>
      </c>
      <c r="K63" s="234"/>
      <c r="L63" s="232">
        <v>6565.215</v>
      </c>
      <c r="M63" s="223"/>
      <c r="N63" s="223">
        <v>7085.215</v>
      </c>
      <c r="O63" s="223"/>
      <c r="P63" s="223">
        <v>3779.383</v>
      </c>
      <c r="Q63" s="232"/>
      <c r="R63" s="232">
        <v>3305.832</v>
      </c>
    </row>
    <row r="64" spans="1:18" ht="12.75" customHeight="1">
      <c r="A64" s="67" t="s">
        <v>81</v>
      </c>
      <c r="B64" s="227">
        <v>97982.699</v>
      </c>
      <c r="C64" s="232"/>
      <c r="D64" s="233">
        <v>63595.944</v>
      </c>
      <c r="E64" s="232"/>
      <c r="F64" s="232">
        <v>34386.755</v>
      </c>
      <c r="G64" s="234"/>
      <c r="H64" s="232">
        <v>64418.309</v>
      </c>
      <c r="I64" s="227"/>
      <c r="J64" s="232">
        <v>37600.591</v>
      </c>
      <c r="K64" s="234"/>
      <c r="L64" s="232">
        <v>26817.718</v>
      </c>
      <c r="M64" s="223"/>
      <c r="N64" s="223">
        <v>33564.39</v>
      </c>
      <c r="O64" s="223"/>
      <c r="P64" s="223">
        <v>25995.353</v>
      </c>
      <c r="Q64" s="232"/>
      <c r="R64" s="232">
        <v>7569.037</v>
      </c>
    </row>
    <row r="65" spans="1:18" ht="6" customHeight="1">
      <c r="A65" s="67"/>
      <c r="B65" s="219"/>
      <c r="C65" s="232"/>
      <c r="D65" s="233"/>
      <c r="E65" s="232"/>
      <c r="F65" s="232"/>
      <c r="G65" s="234"/>
      <c r="H65" s="232"/>
      <c r="I65" s="219"/>
      <c r="J65" s="232"/>
      <c r="K65" s="234"/>
      <c r="L65" s="232"/>
      <c r="M65" s="223"/>
      <c r="N65" s="223"/>
      <c r="O65" s="223"/>
      <c r="P65" s="223"/>
      <c r="Q65" s="232"/>
      <c r="R65" s="232"/>
    </row>
    <row r="66" spans="1:18" ht="12.75" customHeight="1">
      <c r="A66" s="17" t="s">
        <v>82</v>
      </c>
      <c r="B66" s="219">
        <v>28064.088</v>
      </c>
      <c r="C66" s="235"/>
      <c r="D66" s="237">
        <v>18781.714</v>
      </c>
      <c r="E66" s="235"/>
      <c r="F66" s="235">
        <v>9282.374</v>
      </c>
      <c r="G66" s="236"/>
      <c r="H66" s="235">
        <v>18180.051</v>
      </c>
      <c r="I66" s="219"/>
      <c r="J66" s="235">
        <v>11537.927</v>
      </c>
      <c r="K66" s="236"/>
      <c r="L66" s="235">
        <v>6642.124</v>
      </c>
      <c r="M66" s="235"/>
      <c r="N66" s="237">
        <v>9884.037</v>
      </c>
      <c r="O66" s="235"/>
      <c r="P66" s="235">
        <v>7243.787</v>
      </c>
      <c r="Q66" s="235"/>
      <c r="R66" s="235">
        <v>2640.25</v>
      </c>
    </row>
    <row r="67" spans="1:18" ht="12.75" customHeight="1">
      <c r="A67" s="67" t="s">
        <v>83</v>
      </c>
      <c r="B67" s="227">
        <v>17683.046</v>
      </c>
      <c r="C67" s="232"/>
      <c r="D67" s="233">
        <v>11787.372</v>
      </c>
      <c r="E67" s="232"/>
      <c r="F67" s="232">
        <v>5895.674</v>
      </c>
      <c r="G67" s="234"/>
      <c r="H67" s="232">
        <v>12267.622</v>
      </c>
      <c r="I67" s="227"/>
      <c r="J67" s="232">
        <v>7901.073</v>
      </c>
      <c r="K67" s="234"/>
      <c r="L67" s="232">
        <v>4366.549</v>
      </c>
      <c r="M67" s="223"/>
      <c r="N67" s="223">
        <v>5415.424</v>
      </c>
      <c r="O67" s="223"/>
      <c r="P67" s="223">
        <v>3886.299</v>
      </c>
      <c r="Q67" s="232"/>
      <c r="R67" s="232">
        <v>1529.125</v>
      </c>
    </row>
    <row r="68" spans="1:18" ht="12.75" customHeight="1">
      <c r="A68" s="67" t="s">
        <v>84</v>
      </c>
      <c r="B68" s="227">
        <v>10381.042</v>
      </c>
      <c r="C68" s="232"/>
      <c r="D68" s="233">
        <v>6994.342</v>
      </c>
      <c r="E68" s="232"/>
      <c r="F68" s="232">
        <v>3386.7</v>
      </c>
      <c r="G68" s="234"/>
      <c r="H68" s="232">
        <v>5912.429</v>
      </c>
      <c r="I68" s="227"/>
      <c r="J68" s="232">
        <v>3636.854</v>
      </c>
      <c r="K68" s="234"/>
      <c r="L68" s="232">
        <v>2275.575</v>
      </c>
      <c r="M68" s="223"/>
      <c r="N68" s="223">
        <v>4468.612999999999</v>
      </c>
      <c r="O68" s="223"/>
      <c r="P68" s="223">
        <v>3357.488</v>
      </c>
      <c r="Q68" s="232"/>
      <c r="R68" s="232">
        <v>1111.125</v>
      </c>
    </row>
    <row r="69" spans="1:18" ht="6" customHeight="1">
      <c r="A69" s="67"/>
      <c r="B69" s="219"/>
      <c r="C69" s="232"/>
      <c r="D69" s="233"/>
      <c r="E69" s="232"/>
      <c r="F69" s="232"/>
      <c r="G69" s="234"/>
      <c r="H69" s="232"/>
      <c r="I69" s="219"/>
      <c r="J69" s="232"/>
      <c r="K69" s="234"/>
      <c r="L69" s="232"/>
      <c r="M69" s="223"/>
      <c r="N69" s="223"/>
      <c r="O69" s="223"/>
      <c r="P69" s="223"/>
      <c r="Q69" s="232"/>
      <c r="R69" s="232"/>
    </row>
    <row r="70" spans="1:18" ht="12.75" customHeight="1">
      <c r="A70" s="17" t="s">
        <v>85</v>
      </c>
      <c r="B70" s="219">
        <v>107593.738</v>
      </c>
      <c r="C70" s="235"/>
      <c r="D70" s="237">
        <v>77039.576</v>
      </c>
      <c r="E70" s="235"/>
      <c r="F70" s="235">
        <v>30554.162</v>
      </c>
      <c r="G70" s="236"/>
      <c r="H70" s="235">
        <v>68273.393</v>
      </c>
      <c r="I70" s="219"/>
      <c r="J70" s="235">
        <v>44767.183</v>
      </c>
      <c r="K70" s="236"/>
      <c r="L70" s="235">
        <v>23506.21</v>
      </c>
      <c r="M70" s="235"/>
      <c r="N70" s="237">
        <v>39320.344</v>
      </c>
      <c r="O70" s="235"/>
      <c r="P70" s="235">
        <v>32272.393</v>
      </c>
      <c r="Q70" s="235"/>
      <c r="R70" s="235">
        <v>7047.951</v>
      </c>
    </row>
    <row r="71" spans="1:18" ht="12.75" customHeight="1">
      <c r="A71" s="67" t="s">
        <v>86</v>
      </c>
      <c r="B71" s="227">
        <v>43223.97</v>
      </c>
      <c r="C71" s="232"/>
      <c r="D71" s="233">
        <v>28972.722</v>
      </c>
      <c r="E71" s="232"/>
      <c r="F71" s="232">
        <v>14251.248</v>
      </c>
      <c r="G71" s="234"/>
      <c r="H71" s="232">
        <v>30882.547</v>
      </c>
      <c r="I71" s="227"/>
      <c r="J71" s="232">
        <v>18745.672</v>
      </c>
      <c r="K71" s="234"/>
      <c r="L71" s="232">
        <v>12136.875</v>
      </c>
      <c r="M71" s="223"/>
      <c r="N71" s="223">
        <v>12341.422999999999</v>
      </c>
      <c r="O71" s="223"/>
      <c r="P71" s="223">
        <v>10227.05</v>
      </c>
      <c r="Q71" s="232"/>
      <c r="R71" s="232">
        <v>2114.373</v>
      </c>
    </row>
    <row r="72" spans="1:18" ht="12.75" customHeight="1">
      <c r="A72" s="67" t="s">
        <v>87</v>
      </c>
      <c r="B72" s="227">
        <v>11635.208999999999</v>
      </c>
      <c r="C72" s="232"/>
      <c r="D72" s="233">
        <v>9156.078</v>
      </c>
      <c r="E72" s="232"/>
      <c r="F72" s="232">
        <v>2479.131</v>
      </c>
      <c r="G72" s="234"/>
      <c r="H72" s="232">
        <v>8323.241</v>
      </c>
      <c r="I72" s="227"/>
      <c r="J72" s="232">
        <v>6461.713</v>
      </c>
      <c r="K72" s="234"/>
      <c r="L72" s="232">
        <v>1861.528</v>
      </c>
      <c r="M72" s="223"/>
      <c r="N72" s="223">
        <v>3311.9669999999996</v>
      </c>
      <c r="O72" s="223"/>
      <c r="P72" s="223">
        <v>2694.365</v>
      </c>
      <c r="Q72" s="232"/>
      <c r="R72" s="232">
        <v>617.602</v>
      </c>
    </row>
    <row r="73" spans="1:18" ht="12.75" customHeight="1">
      <c r="A73" s="67" t="s">
        <v>88</v>
      </c>
      <c r="B73" s="227">
        <v>11311.506</v>
      </c>
      <c r="C73" s="232"/>
      <c r="D73" s="233">
        <v>9115.737</v>
      </c>
      <c r="E73" s="232"/>
      <c r="F73" s="232">
        <v>2195.769</v>
      </c>
      <c r="G73" s="234"/>
      <c r="H73" s="232">
        <v>7758.731</v>
      </c>
      <c r="I73" s="227"/>
      <c r="J73" s="232">
        <v>6124.263</v>
      </c>
      <c r="K73" s="234"/>
      <c r="L73" s="232">
        <v>1634.468</v>
      </c>
      <c r="M73" s="223"/>
      <c r="N73" s="223">
        <v>3552.775</v>
      </c>
      <c r="O73" s="223"/>
      <c r="P73" s="223">
        <v>2991.474</v>
      </c>
      <c r="Q73" s="232"/>
      <c r="R73" s="232">
        <v>561.301</v>
      </c>
    </row>
    <row r="74" spans="1:20" ht="12.75" customHeight="1">
      <c r="A74" s="67" t="s">
        <v>89</v>
      </c>
      <c r="B74" s="227">
        <v>41423.053</v>
      </c>
      <c r="C74" s="232"/>
      <c r="D74" s="233">
        <v>29795.039</v>
      </c>
      <c r="E74" s="232"/>
      <c r="F74" s="232">
        <v>11628.014</v>
      </c>
      <c r="G74" s="234"/>
      <c r="H74" s="232">
        <v>21308.874</v>
      </c>
      <c r="I74" s="227"/>
      <c r="J74" s="232">
        <v>13435.535</v>
      </c>
      <c r="K74" s="234"/>
      <c r="L74" s="232">
        <v>7873.339</v>
      </c>
      <c r="M74" s="223"/>
      <c r="N74" s="223">
        <v>20114.179</v>
      </c>
      <c r="O74" s="223"/>
      <c r="P74" s="223">
        <v>16359.504</v>
      </c>
      <c r="Q74" s="232"/>
      <c r="R74" s="232">
        <v>3754.675</v>
      </c>
      <c r="T74" s="19"/>
    </row>
    <row r="75" spans="1:18" ht="6" customHeight="1">
      <c r="A75" s="67"/>
      <c r="B75" s="219"/>
      <c r="C75" s="232"/>
      <c r="D75" s="233"/>
      <c r="E75" s="232"/>
      <c r="F75" s="232"/>
      <c r="G75" s="234"/>
      <c r="H75" s="232"/>
      <c r="I75" s="219"/>
      <c r="J75" s="232"/>
      <c r="K75" s="234"/>
      <c r="L75" s="232"/>
      <c r="M75" s="223"/>
      <c r="N75" s="223"/>
      <c r="O75" s="223"/>
      <c r="P75" s="223"/>
      <c r="Q75" s="232"/>
      <c r="R75" s="232"/>
    </row>
    <row r="76" spans="1:18" ht="12.75" customHeight="1">
      <c r="A76" s="17" t="s">
        <v>90</v>
      </c>
      <c r="B76" s="219">
        <v>409138.467</v>
      </c>
      <c r="C76" s="235"/>
      <c r="D76" s="237">
        <v>179181.19</v>
      </c>
      <c r="E76" s="235"/>
      <c r="F76" s="235">
        <v>229957.277</v>
      </c>
      <c r="G76" s="236"/>
      <c r="H76" s="235">
        <v>309568.533</v>
      </c>
      <c r="I76" s="219"/>
      <c r="J76" s="235">
        <v>115748.303</v>
      </c>
      <c r="K76" s="236"/>
      <c r="L76" s="235">
        <v>193820.23</v>
      </c>
      <c r="M76" s="235"/>
      <c r="N76" s="237">
        <v>99569.93400000001</v>
      </c>
      <c r="O76" s="235"/>
      <c r="P76" s="237">
        <v>63432.887</v>
      </c>
      <c r="Q76" s="235"/>
      <c r="R76" s="235">
        <v>36137.047</v>
      </c>
    </row>
    <row r="77" spans="1:18" ht="6" customHeight="1">
      <c r="A77" s="67"/>
      <c r="B77" s="219"/>
      <c r="C77" s="232"/>
      <c r="D77" s="233"/>
      <c r="E77" s="232"/>
      <c r="F77" s="232"/>
      <c r="G77" s="234"/>
      <c r="H77" s="232"/>
      <c r="I77" s="219"/>
      <c r="J77" s="232"/>
      <c r="K77" s="234"/>
      <c r="L77" s="232"/>
      <c r="M77" s="223"/>
      <c r="N77" s="223"/>
      <c r="O77" s="223"/>
      <c r="P77" s="223"/>
      <c r="Q77" s="232"/>
      <c r="R77" s="232"/>
    </row>
    <row r="78" spans="1:18" ht="12.75" customHeight="1">
      <c r="A78" s="17" t="s">
        <v>91</v>
      </c>
      <c r="B78" s="219">
        <v>63280.019</v>
      </c>
      <c r="C78" s="235"/>
      <c r="D78" s="238">
        <v>34041.78</v>
      </c>
      <c r="E78" s="235"/>
      <c r="F78" s="235">
        <v>29238.239</v>
      </c>
      <c r="G78" s="236"/>
      <c r="H78" s="235">
        <v>48316.63</v>
      </c>
      <c r="I78" s="219"/>
      <c r="J78" s="235">
        <v>22051.05</v>
      </c>
      <c r="K78" s="236"/>
      <c r="L78" s="235">
        <v>26265.58</v>
      </c>
      <c r="M78" s="235"/>
      <c r="N78" s="237">
        <v>14963.389</v>
      </c>
      <c r="O78" s="235"/>
      <c r="P78" s="237">
        <v>11990.73</v>
      </c>
      <c r="Q78" s="235"/>
      <c r="R78" s="235">
        <v>2972.659</v>
      </c>
    </row>
    <row r="79" spans="1:18" ht="6" customHeight="1">
      <c r="A79" s="67"/>
      <c r="B79" s="219"/>
      <c r="C79" s="232"/>
      <c r="D79" s="233"/>
      <c r="E79" s="232"/>
      <c r="F79" s="232"/>
      <c r="G79" s="234"/>
      <c r="H79" s="232"/>
      <c r="I79" s="219"/>
      <c r="J79" s="232"/>
      <c r="K79" s="234"/>
      <c r="L79" s="232"/>
      <c r="M79" s="223"/>
      <c r="N79" s="223"/>
      <c r="O79" s="223"/>
      <c r="P79" s="223"/>
      <c r="Q79" s="232"/>
      <c r="R79" s="232"/>
    </row>
    <row r="80" spans="1:18" ht="12.75" customHeight="1">
      <c r="A80" s="17" t="s">
        <v>92</v>
      </c>
      <c r="B80" s="219">
        <v>23825.607</v>
      </c>
      <c r="C80" s="235"/>
      <c r="D80" s="238">
        <v>13372.877</v>
      </c>
      <c r="E80" s="235"/>
      <c r="F80" s="235">
        <v>10452.73</v>
      </c>
      <c r="G80" s="236"/>
      <c r="H80" s="235">
        <v>13898.685000000001</v>
      </c>
      <c r="I80" s="219"/>
      <c r="J80" s="235">
        <v>6343.18</v>
      </c>
      <c r="K80" s="236"/>
      <c r="L80" s="235">
        <v>7555.505</v>
      </c>
      <c r="M80" s="235"/>
      <c r="N80" s="237">
        <v>9926.922</v>
      </c>
      <c r="O80" s="235"/>
      <c r="P80" s="237">
        <v>7029.697</v>
      </c>
      <c r="Q80" s="235"/>
      <c r="R80" s="235">
        <v>2897.225</v>
      </c>
    </row>
    <row r="81" spans="1:18" ht="5.25" customHeight="1">
      <c r="A81" s="67"/>
      <c r="B81" s="219"/>
      <c r="C81" s="235"/>
      <c r="D81" s="237"/>
      <c r="E81" s="235"/>
      <c r="F81" s="235"/>
      <c r="G81" s="234"/>
      <c r="H81" s="232"/>
      <c r="I81" s="219"/>
      <c r="J81" s="232"/>
      <c r="K81" s="234"/>
      <c r="L81" s="232"/>
      <c r="M81" s="223"/>
      <c r="N81" s="223"/>
      <c r="O81" s="223"/>
      <c r="P81" s="223"/>
      <c r="Q81" s="232"/>
      <c r="R81" s="232"/>
    </row>
    <row r="82" spans="1:18" ht="12.75" customHeight="1">
      <c r="A82" s="17" t="s">
        <v>93</v>
      </c>
      <c r="B82" s="219">
        <v>99870.67300000001</v>
      </c>
      <c r="C82" s="235"/>
      <c r="D82" s="237">
        <v>56048.887</v>
      </c>
      <c r="E82" s="235"/>
      <c r="F82" s="235">
        <v>43821.786</v>
      </c>
      <c r="G82" s="236"/>
      <c r="H82" s="235">
        <v>58697.041</v>
      </c>
      <c r="I82" s="219"/>
      <c r="J82" s="235">
        <v>28074.843999999997</v>
      </c>
      <c r="K82" s="236"/>
      <c r="L82" s="235">
        <v>30622.197</v>
      </c>
      <c r="M82" s="235"/>
      <c r="N82" s="237">
        <v>41173.63</v>
      </c>
      <c r="O82" s="235"/>
      <c r="P82" s="235">
        <v>27974.042</v>
      </c>
      <c r="Q82" s="235"/>
      <c r="R82" s="235">
        <v>13199.588</v>
      </c>
    </row>
    <row r="83" spans="1:18" ht="12.75" customHeight="1">
      <c r="A83" s="67" t="s">
        <v>94</v>
      </c>
      <c r="B83" s="227">
        <v>11487.523000000001</v>
      </c>
      <c r="C83" s="232"/>
      <c r="D83" s="233">
        <v>6253.792</v>
      </c>
      <c r="E83" s="232"/>
      <c r="F83" s="232">
        <v>5233.731</v>
      </c>
      <c r="G83" s="234"/>
      <c r="H83" s="232">
        <v>6505.941</v>
      </c>
      <c r="I83" s="227"/>
      <c r="J83" s="232">
        <v>3698.455</v>
      </c>
      <c r="K83" s="234"/>
      <c r="L83" s="232">
        <v>2807.486</v>
      </c>
      <c r="M83" s="223"/>
      <c r="N83" s="223">
        <v>4981.582</v>
      </c>
      <c r="O83" s="223"/>
      <c r="P83" s="223">
        <v>2555.337</v>
      </c>
      <c r="Q83" s="232"/>
      <c r="R83" s="232">
        <v>2426.245</v>
      </c>
    </row>
    <row r="84" spans="1:18" ht="12.75" customHeight="1">
      <c r="A84" s="67" t="s">
        <v>95</v>
      </c>
      <c r="B84" s="227">
        <v>28281.45</v>
      </c>
      <c r="C84" s="232"/>
      <c r="D84" s="233">
        <v>16970.261</v>
      </c>
      <c r="E84" s="232"/>
      <c r="F84" s="232">
        <v>11311.189</v>
      </c>
      <c r="G84" s="234"/>
      <c r="H84" s="232">
        <v>14942.234</v>
      </c>
      <c r="I84" s="227"/>
      <c r="J84" s="232">
        <v>6994.789</v>
      </c>
      <c r="K84" s="234"/>
      <c r="L84" s="232">
        <v>7947.445</v>
      </c>
      <c r="M84" s="223"/>
      <c r="N84" s="223">
        <v>13339.214</v>
      </c>
      <c r="O84" s="223"/>
      <c r="P84" s="223">
        <v>9975.471</v>
      </c>
      <c r="Q84" s="232"/>
      <c r="R84" s="232">
        <v>3363.743</v>
      </c>
    </row>
    <row r="85" spans="1:18" ht="12.75" customHeight="1">
      <c r="A85" s="67" t="s">
        <v>96</v>
      </c>
      <c r="B85" s="227">
        <v>60101.7</v>
      </c>
      <c r="C85" s="232"/>
      <c r="D85" s="233">
        <v>32824.834</v>
      </c>
      <c r="E85" s="232"/>
      <c r="F85" s="232">
        <v>27276.866</v>
      </c>
      <c r="G85" s="234"/>
      <c r="H85" s="232">
        <v>37248.865999999995</v>
      </c>
      <c r="I85" s="227"/>
      <c r="J85" s="232">
        <v>17381.6</v>
      </c>
      <c r="K85" s="234"/>
      <c r="L85" s="232">
        <v>19867.266</v>
      </c>
      <c r="M85" s="223"/>
      <c r="N85" s="223">
        <v>22852.834000000003</v>
      </c>
      <c r="O85" s="223"/>
      <c r="P85" s="223">
        <v>15443.234</v>
      </c>
      <c r="Q85" s="232"/>
      <c r="R85" s="232">
        <v>7409.6</v>
      </c>
    </row>
    <row r="86" spans="1:18" ht="6" customHeight="1">
      <c r="A86" s="67"/>
      <c r="B86" s="219"/>
      <c r="C86" s="232"/>
      <c r="D86" s="233"/>
      <c r="E86" s="232"/>
      <c r="F86" s="232"/>
      <c r="G86" s="234"/>
      <c r="H86" s="232"/>
      <c r="I86" s="219"/>
      <c r="J86" s="232"/>
      <c r="K86" s="234"/>
      <c r="L86" s="232"/>
      <c r="M86" s="223"/>
      <c r="N86" s="223"/>
      <c r="O86" s="223"/>
      <c r="P86" s="223"/>
      <c r="Q86" s="232"/>
      <c r="R86" s="232"/>
    </row>
    <row r="87" spans="1:18" ht="12.75" customHeight="1">
      <c r="A87" s="17" t="s">
        <v>97</v>
      </c>
      <c r="B87" s="219">
        <v>13843.524000000001</v>
      </c>
      <c r="C87" s="235"/>
      <c r="D87" s="238">
        <v>9002.832</v>
      </c>
      <c r="E87" s="235"/>
      <c r="F87" s="235">
        <v>4840.692</v>
      </c>
      <c r="G87" s="236"/>
      <c r="H87" s="235">
        <v>9283.125</v>
      </c>
      <c r="I87" s="219"/>
      <c r="J87" s="235">
        <v>5544.62</v>
      </c>
      <c r="K87" s="236"/>
      <c r="L87" s="235">
        <v>3738.505</v>
      </c>
      <c r="M87" s="235"/>
      <c r="N87" s="237">
        <v>4560.398999999999</v>
      </c>
      <c r="O87" s="235"/>
      <c r="P87" s="237">
        <v>3458.212</v>
      </c>
      <c r="Q87" s="235"/>
      <c r="R87" s="235">
        <v>1102.187</v>
      </c>
    </row>
    <row r="88" spans="1:18" ht="5.25" customHeight="1">
      <c r="A88" s="67"/>
      <c r="B88" s="219"/>
      <c r="C88" s="232"/>
      <c r="D88" s="233"/>
      <c r="E88" s="232"/>
      <c r="F88" s="232"/>
      <c r="G88" s="234"/>
      <c r="H88" s="232"/>
      <c r="I88" s="219"/>
      <c r="J88" s="232"/>
      <c r="K88" s="234"/>
      <c r="L88" s="232"/>
      <c r="M88" s="223"/>
      <c r="N88" s="223"/>
      <c r="O88" s="223"/>
      <c r="P88" s="223"/>
      <c r="Q88" s="232"/>
      <c r="R88" s="232"/>
    </row>
    <row r="89" spans="1:18" ht="12.75" customHeight="1">
      <c r="A89" s="242" t="s">
        <v>149</v>
      </c>
      <c r="B89" s="219">
        <v>1670.5910000000001</v>
      </c>
      <c r="C89" s="232"/>
      <c r="D89" s="233">
        <v>1106.91</v>
      </c>
      <c r="E89" s="232"/>
      <c r="F89" s="232">
        <v>563.681</v>
      </c>
      <c r="G89" s="234"/>
      <c r="H89" s="232">
        <v>753.424</v>
      </c>
      <c r="I89" s="227"/>
      <c r="J89" s="232">
        <v>631.484</v>
      </c>
      <c r="K89" s="234"/>
      <c r="L89" s="232">
        <v>121.94</v>
      </c>
      <c r="M89" s="223"/>
      <c r="N89" s="223">
        <v>917.1669999999999</v>
      </c>
      <c r="O89" s="223"/>
      <c r="P89" s="223">
        <v>475.426</v>
      </c>
      <c r="Q89" s="232"/>
      <c r="R89" s="232">
        <v>441.741</v>
      </c>
    </row>
    <row r="90" spans="1:18" ht="12.75" customHeight="1">
      <c r="A90" s="67"/>
      <c r="B90" s="113"/>
      <c r="C90" s="25"/>
      <c r="D90" s="113"/>
      <c r="E90" s="25"/>
      <c r="F90" s="25"/>
      <c r="G90" s="24"/>
      <c r="H90" s="25"/>
      <c r="I90" s="23"/>
      <c r="J90" s="25"/>
      <c r="K90" s="24"/>
      <c r="L90" s="25"/>
      <c r="M90" s="25"/>
      <c r="N90" s="25"/>
      <c r="O90" s="25"/>
      <c r="P90" s="25"/>
      <c r="Q90" s="25"/>
      <c r="R90" s="25"/>
    </row>
    <row r="91" ht="14.25" customHeight="1"/>
    <row r="92" spans="1:18" ht="13.5" customHeight="1">
      <c r="A92" s="38"/>
      <c r="B92" s="38"/>
      <c r="C92" s="38"/>
      <c r="D92" s="38"/>
      <c r="E92" s="38"/>
      <c r="F92" s="38"/>
      <c r="G92" s="38"/>
      <c r="H92" s="35"/>
      <c r="I92" s="35"/>
      <c r="J92" s="35"/>
      <c r="K92" s="35"/>
      <c r="L92" s="35"/>
      <c r="M92" s="35"/>
      <c r="N92" s="35"/>
      <c r="O92" s="35"/>
      <c r="P92" s="9"/>
      <c r="Q92" s="9"/>
      <c r="R92" s="9"/>
    </row>
    <row r="97" ht="11.25">
      <c r="A97" s="116"/>
    </row>
  </sheetData>
  <sheetProtection/>
  <mergeCells count="7">
    <mergeCell ref="A6:A8"/>
    <mergeCell ref="M1:S1"/>
    <mergeCell ref="L2:R4"/>
    <mergeCell ref="B6:R6"/>
    <mergeCell ref="B7:F7"/>
    <mergeCell ref="H7:L7"/>
    <mergeCell ref="N7:R7"/>
  </mergeCells>
  <hyperlinks>
    <hyperlink ref="M1" location="Fuente!A1" display="Fuente"/>
    <hyperlink ref="M1:S1" location="Inicio!A1" display="Volver Inicio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Gregorio Manuel Otero Cuevas</cp:lastModifiedBy>
  <dcterms:created xsi:type="dcterms:W3CDTF">2011-10-31T11:48:59Z</dcterms:created>
  <dcterms:modified xsi:type="dcterms:W3CDTF">2016-11-29T08:57:47Z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